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ichaelgrady/Dropbox/Thomas Willing Data/BoNA Data/"/>
    </mc:Choice>
  </mc:AlternateContent>
  <xr:revisionPtr revIDLastSave="0" documentId="8_{E0415B6F-BC8D-BC4B-A13A-E0294088A83A}" xr6:coauthVersionLast="47" xr6:coauthVersionMax="47" xr10:uidLastSave="{00000000-0000-0000-0000-000000000000}"/>
  <bookViews>
    <workbookView xWindow="2580" yWindow="760" windowWidth="26840" windowHeight="20240" xr2:uid="{0C686541-BE0D-6A4C-B6DD-A45EE9578A46}"/>
  </bookViews>
  <sheets>
    <sheet name="Discount Customers 1782" sheetId="2" r:id="rId1"/>
    <sheet name="Balance Sheets 1791-18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1" i="2" l="1"/>
  <c r="C252" i="2" s="1"/>
  <c r="D251" i="2"/>
  <c r="D252" i="2" s="1"/>
  <c r="E252" i="2" s="1"/>
  <c r="J74" i="1" l="1"/>
  <c r="J23" i="1"/>
  <c r="W124" i="1" l="1"/>
  <c r="Z124" i="1" s="1"/>
  <c r="J124" i="1"/>
  <c r="W123" i="1"/>
  <c r="J123" i="1"/>
  <c r="W122" i="1"/>
  <c r="J122" i="1"/>
  <c r="W121" i="1"/>
  <c r="J121" i="1"/>
  <c r="W120" i="1"/>
  <c r="J120" i="1"/>
  <c r="W119" i="1"/>
  <c r="Z119" i="1" s="1"/>
  <c r="J119" i="1"/>
  <c r="W118" i="1"/>
  <c r="J118" i="1"/>
  <c r="W117" i="1"/>
  <c r="J117" i="1"/>
  <c r="W116" i="1"/>
  <c r="J116" i="1"/>
  <c r="W115" i="1"/>
  <c r="Z115" i="1" s="1"/>
  <c r="J115" i="1"/>
  <c r="W114" i="1"/>
  <c r="J114" i="1"/>
  <c r="W113" i="1"/>
  <c r="Z113" i="1" s="1"/>
  <c r="J113" i="1"/>
  <c r="W112" i="1"/>
  <c r="J112" i="1"/>
  <c r="W111" i="1"/>
  <c r="J111" i="1"/>
  <c r="Z111" i="1" s="1"/>
  <c r="W110" i="1"/>
  <c r="J110" i="1"/>
  <c r="W109" i="1"/>
  <c r="Z109" i="1" s="1"/>
  <c r="J109" i="1"/>
  <c r="W108" i="1"/>
  <c r="J108" i="1"/>
  <c r="W107" i="1"/>
  <c r="Z107" i="1" s="1"/>
  <c r="J107" i="1"/>
  <c r="W106" i="1"/>
  <c r="J106" i="1"/>
  <c r="W105" i="1"/>
  <c r="J105" i="1"/>
  <c r="W104" i="1"/>
  <c r="J104" i="1"/>
  <c r="Z103" i="1"/>
  <c r="W103" i="1"/>
  <c r="J103" i="1"/>
  <c r="W102" i="1"/>
  <c r="J102" i="1"/>
  <c r="W101" i="1"/>
  <c r="J101" i="1"/>
  <c r="W100" i="1"/>
  <c r="J100" i="1"/>
  <c r="W99" i="1"/>
  <c r="J99" i="1"/>
  <c r="W98" i="1"/>
  <c r="J98" i="1"/>
  <c r="W97" i="1"/>
  <c r="J97" i="1"/>
  <c r="W96" i="1"/>
  <c r="J96" i="1"/>
  <c r="W95" i="1"/>
  <c r="Z95" i="1" s="1"/>
  <c r="J95" i="1"/>
  <c r="W94" i="1"/>
  <c r="J94" i="1"/>
  <c r="W93" i="1"/>
  <c r="J93" i="1"/>
  <c r="W92" i="1"/>
  <c r="J92" i="1"/>
  <c r="W91" i="1"/>
  <c r="J91" i="1"/>
  <c r="W90" i="1"/>
  <c r="J90" i="1"/>
  <c r="W89" i="1"/>
  <c r="Z89" i="1" s="1"/>
  <c r="J89" i="1"/>
  <c r="W88" i="1"/>
  <c r="J88" i="1"/>
  <c r="W87" i="1"/>
  <c r="Z87" i="1" s="1"/>
  <c r="J87" i="1"/>
  <c r="W86" i="1"/>
  <c r="Z86" i="1" s="1"/>
  <c r="J86" i="1"/>
  <c r="W85" i="1"/>
  <c r="J85" i="1"/>
  <c r="W84" i="1"/>
  <c r="Z84" i="1" s="1"/>
  <c r="J84" i="1"/>
  <c r="W83" i="1"/>
  <c r="J83" i="1"/>
  <c r="W82" i="1"/>
  <c r="J82" i="1"/>
  <c r="W81" i="1"/>
  <c r="J81" i="1"/>
  <c r="W80" i="1"/>
  <c r="Z80" i="1" s="1"/>
  <c r="J80" i="1"/>
  <c r="W79" i="1"/>
  <c r="J79" i="1"/>
  <c r="W78" i="1"/>
  <c r="Z78" i="1" s="1"/>
  <c r="J78" i="1"/>
  <c r="W77" i="1"/>
  <c r="J77" i="1"/>
  <c r="W76" i="1"/>
  <c r="J76" i="1"/>
  <c r="W75" i="1"/>
  <c r="J75" i="1"/>
  <c r="W74" i="1"/>
  <c r="Z74" i="1" s="1"/>
  <c r="W73" i="1"/>
  <c r="J73" i="1"/>
  <c r="W72" i="1"/>
  <c r="J72" i="1"/>
  <c r="W71" i="1"/>
  <c r="J71" i="1"/>
  <c r="Z71" i="1" s="1"/>
  <c r="W70" i="1"/>
  <c r="J70" i="1"/>
  <c r="W69" i="1"/>
  <c r="J69" i="1"/>
  <c r="W68" i="1"/>
  <c r="Z68" i="1" s="1"/>
  <c r="J68" i="1"/>
  <c r="W67" i="1"/>
  <c r="J67" i="1"/>
  <c r="W66" i="1"/>
  <c r="Z66" i="1" s="1"/>
  <c r="J66" i="1"/>
  <c r="W65" i="1"/>
  <c r="J65" i="1"/>
  <c r="W64" i="1"/>
  <c r="J64" i="1"/>
  <c r="W63" i="1"/>
  <c r="J63" i="1"/>
  <c r="W62" i="1"/>
  <c r="Z62" i="1" s="1"/>
  <c r="J62" i="1"/>
  <c r="W61" i="1"/>
  <c r="J61" i="1"/>
  <c r="W60" i="1"/>
  <c r="Z60" i="1" s="1"/>
  <c r="J60" i="1"/>
  <c r="W59" i="1"/>
  <c r="J59" i="1"/>
  <c r="W58" i="1"/>
  <c r="J58" i="1"/>
  <c r="W57" i="1"/>
  <c r="J57" i="1"/>
  <c r="W56" i="1"/>
  <c r="Z56" i="1" s="1"/>
  <c r="J56" i="1"/>
  <c r="W55" i="1"/>
  <c r="Z55" i="1" s="1"/>
  <c r="J55" i="1"/>
  <c r="W54" i="1"/>
  <c r="Z54" i="1" s="1"/>
  <c r="J54" i="1"/>
  <c r="W53" i="1"/>
  <c r="J53" i="1"/>
  <c r="W52" i="1"/>
  <c r="J52" i="1"/>
  <c r="W51" i="1"/>
  <c r="J51" i="1"/>
  <c r="W50" i="1"/>
  <c r="J50" i="1"/>
  <c r="W49" i="1"/>
  <c r="J49" i="1"/>
  <c r="W48" i="1"/>
  <c r="Z48" i="1" s="1"/>
  <c r="J48" i="1"/>
  <c r="W47" i="1"/>
  <c r="J47" i="1"/>
  <c r="W46" i="1"/>
  <c r="J46" i="1"/>
  <c r="W45" i="1"/>
  <c r="J45" i="1"/>
  <c r="W44" i="1"/>
  <c r="J44" i="1"/>
  <c r="W43" i="1"/>
  <c r="J43" i="1"/>
  <c r="W42" i="1"/>
  <c r="Z42" i="1" s="1"/>
  <c r="J42" i="1"/>
  <c r="W41" i="1"/>
  <c r="J41" i="1"/>
  <c r="W40" i="1"/>
  <c r="J40" i="1"/>
  <c r="W39" i="1"/>
  <c r="Z39" i="1" s="1"/>
  <c r="J39" i="1"/>
  <c r="W38" i="1"/>
  <c r="J38" i="1"/>
  <c r="W37" i="1"/>
  <c r="J37" i="1"/>
  <c r="W36" i="1"/>
  <c r="J36" i="1"/>
  <c r="W35" i="1"/>
  <c r="J35" i="1"/>
  <c r="W34" i="1"/>
  <c r="Z34" i="1" s="1"/>
  <c r="J34" i="1"/>
  <c r="W33" i="1"/>
  <c r="J33" i="1"/>
  <c r="W32" i="1"/>
  <c r="J32" i="1"/>
  <c r="W31" i="1"/>
  <c r="Z31" i="1" s="1"/>
  <c r="J31" i="1"/>
  <c r="W30" i="1"/>
  <c r="J30" i="1"/>
  <c r="W29" i="1"/>
  <c r="J29" i="1"/>
  <c r="W28" i="1"/>
  <c r="J28" i="1"/>
  <c r="W27" i="1"/>
  <c r="J27" i="1"/>
  <c r="W26" i="1"/>
  <c r="J26" i="1"/>
  <c r="W25" i="1"/>
  <c r="Z25" i="1" s="1"/>
  <c r="J25" i="1"/>
  <c r="W24" i="1"/>
  <c r="J24" i="1"/>
  <c r="W23" i="1"/>
  <c r="Z23" i="1" s="1"/>
  <c r="W22" i="1"/>
  <c r="J22" i="1"/>
  <c r="W21" i="1"/>
  <c r="Z21" i="1" s="1"/>
  <c r="J21" i="1"/>
  <c r="W20" i="1"/>
  <c r="J20" i="1"/>
  <c r="W19" i="1"/>
  <c r="Z19" i="1" s="1"/>
  <c r="J19" i="1"/>
  <c r="W18" i="1"/>
  <c r="Z18" i="1" s="1"/>
  <c r="J18" i="1"/>
  <c r="W17" i="1"/>
  <c r="J17" i="1"/>
  <c r="W16" i="1"/>
  <c r="J16" i="1"/>
  <c r="W15" i="1"/>
  <c r="J15" i="1"/>
  <c r="W14" i="1"/>
  <c r="J14" i="1"/>
  <c r="W13" i="1"/>
  <c r="Z13" i="1" s="1"/>
  <c r="J13" i="1"/>
  <c r="W12" i="1"/>
  <c r="J12" i="1"/>
  <c r="W11" i="1"/>
  <c r="J11" i="1"/>
  <c r="W10" i="1"/>
  <c r="J10" i="1"/>
  <c r="W9" i="1"/>
  <c r="J9" i="1"/>
  <c r="W8" i="1"/>
  <c r="J8" i="1"/>
  <c r="W7" i="1"/>
  <c r="Z7" i="1" s="1"/>
  <c r="J7" i="1"/>
  <c r="W6" i="1"/>
  <c r="J6" i="1"/>
  <c r="W5" i="1"/>
  <c r="J5" i="1"/>
  <c r="W4" i="1"/>
  <c r="J4" i="1"/>
  <c r="Z43" i="1" l="1"/>
  <c r="Z90" i="1"/>
  <c r="Z96" i="1"/>
  <c r="Z102" i="1"/>
  <c r="Z20" i="1"/>
  <c r="Z61" i="1"/>
  <c r="Z67" i="1"/>
  <c r="Z79" i="1"/>
  <c r="Z85" i="1"/>
  <c r="Z108" i="1"/>
  <c r="Z114" i="1"/>
  <c r="Z15" i="1"/>
  <c r="Z27" i="1"/>
  <c r="Z33" i="1"/>
  <c r="Z44" i="1"/>
  <c r="Z50" i="1"/>
  <c r="Z73" i="1"/>
  <c r="Z91" i="1"/>
  <c r="Z97" i="1"/>
  <c r="Z120" i="1"/>
  <c r="Z32" i="1"/>
  <c r="Z16" i="1"/>
  <c r="Z45" i="1"/>
  <c r="Z92" i="1"/>
  <c r="Z22" i="1"/>
  <c r="Z57" i="1"/>
  <c r="Z63" i="1"/>
  <c r="Z75" i="1"/>
  <c r="Z81" i="1"/>
  <c r="Z116" i="1"/>
  <c r="Z17" i="1"/>
  <c r="Z46" i="1"/>
  <c r="Z99" i="1"/>
  <c r="Z122" i="1"/>
  <c r="Z35" i="1"/>
  <c r="Z64" i="1"/>
  <c r="Z82" i="1"/>
  <c r="Z105" i="1"/>
  <c r="Z117" i="1"/>
  <c r="Z14" i="1"/>
  <c r="Z49" i="1"/>
  <c r="Z98" i="1"/>
  <c r="Z121" i="1"/>
  <c r="Z69" i="1"/>
  <c r="Z110" i="1"/>
  <c r="Z52" i="1"/>
  <c r="Z58" i="1"/>
  <c r="Z30" i="1"/>
  <c r="Z123" i="1"/>
  <c r="Z28" i="1"/>
  <c r="Z51" i="1"/>
  <c r="Z104" i="1"/>
  <c r="Z5" i="1"/>
  <c r="Z29" i="1"/>
  <c r="Z40" i="1"/>
  <c r="Z70" i="1"/>
  <c r="Z6" i="1"/>
  <c r="Z41" i="1"/>
  <c r="Z53" i="1"/>
  <c r="Z88" i="1"/>
  <c r="Z94" i="1"/>
  <c r="Z59" i="1"/>
  <c r="Z65" i="1"/>
  <c r="Z77" i="1"/>
  <c r="Z83" i="1"/>
  <c r="Z106" i="1"/>
  <c r="Z112" i="1"/>
  <c r="Z118" i="1"/>
  <c r="Z26" i="1"/>
  <c r="Z72" i="1"/>
  <c r="Z4" i="1"/>
  <c r="Z11" i="1"/>
  <c r="Z93" i="1"/>
  <c r="Z76" i="1"/>
  <c r="Z12" i="1"/>
  <c r="Z24" i="1"/>
  <c r="Z47" i="1"/>
  <c r="Z100" i="1"/>
  <c r="Z101" i="1"/>
  <c r="Z36" i="1"/>
  <c r="Z38" i="1"/>
  <c r="Z10" i="1"/>
  <c r="Z8" i="1"/>
  <c r="Z9" i="1"/>
  <c r="Z37" i="1"/>
</calcChain>
</file>

<file path=xl/sharedStrings.xml><?xml version="1.0" encoding="utf-8"?>
<sst xmlns="http://schemas.openxmlformats.org/spreadsheetml/2006/main" count="426" uniqueCount="328">
  <si>
    <t>Year</t>
  </si>
  <si>
    <t>Date</t>
  </si>
  <si>
    <t>Assets</t>
  </si>
  <si>
    <t>TOTAL ASSETS</t>
  </si>
  <si>
    <t>Liabilities</t>
  </si>
  <si>
    <t>TOTAL LIABILITIES</t>
  </si>
  <si>
    <t>(Check)</t>
  </si>
  <si>
    <t>Discounts, Loans &amp; Bills</t>
  </si>
  <si>
    <t>US, City, &amp; Foreign Notes</t>
  </si>
  <si>
    <t>Public Securities</t>
  </si>
  <si>
    <t>Specie &amp; Bank Notes on Hand</t>
  </si>
  <si>
    <t>Balances at Other Banks</t>
  </si>
  <si>
    <t>Real Estates, Personal Accts. Etc.</t>
  </si>
  <si>
    <t>Other Liabilities</t>
  </si>
  <si>
    <t>Stock (Capital)</t>
  </si>
  <si>
    <t>Notes in Circulation</t>
  </si>
  <si>
    <t>Notes in Bank</t>
  </si>
  <si>
    <t>Deposit Money</t>
  </si>
  <si>
    <t>Discounts</t>
  </si>
  <si>
    <t>Money Due to BUS &amp; State Banks</t>
  </si>
  <si>
    <t>All Other Liabilities</t>
  </si>
  <si>
    <t>Surplus Funds</t>
  </si>
  <si>
    <t>Interest Account</t>
  </si>
  <si>
    <t>Profit &amp; Loss Balance</t>
  </si>
  <si>
    <t>Sundry Credit Accounts</t>
  </si>
  <si>
    <t>Investment in Bills/ Other Liabilities</t>
  </si>
  <si>
    <t>BUS</t>
  </si>
  <si>
    <t>Bank of Penna</t>
  </si>
  <si>
    <t>Bank of NY</t>
  </si>
  <si>
    <t>Bank of Phila</t>
  </si>
  <si>
    <t>Bank of Maryland</t>
  </si>
  <si>
    <t>Mechanics Bnk Baltim.</t>
  </si>
  <si>
    <t>Union Bank of NY</t>
  </si>
  <si>
    <t>Bank of Mass</t>
  </si>
  <si>
    <t>Commercial Bank</t>
  </si>
  <si>
    <t>Bank of Louisiana</t>
  </si>
  <si>
    <t>Schuylkill Bank</t>
  </si>
  <si>
    <t>Farmers &amp; Mechanics</t>
  </si>
  <si>
    <t>Camden Bank</t>
  </si>
  <si>
    <t>Northern Liberties</t>
  </si>
  <si>
    <t>Other 1</t>
  </si>
  <si>
    <t>Other 2</t>
  </si>
  <si>
    <t>Other 3</t>
  </si>
  <si>
    <t>Stephen Girard</t>
  </si>
  <si>
    <t>Averages</t>
  </si>
  <si>
    <t>Totals</t>
  </si>
  <si>
    <t>Townsend &amp; White</t>
  </si>
  <si>
    <t>physician</t>
  </si>
  <si>
    <t>Rush, Benjamin</t>
  </si>
  <si>
    <t>Rainey, John</t>
  </si>
  <si>
    <t>Mayberry &amp; Merryman</t>
  </si>
  <si>
    <t>Livingston, Robert R.</t>
  </si>
  <si>
    <t>Lincoln, B.</t>
  </si>
  <si>
    <t>Lasky, Edward</t>
  </si>
  <si>
    <t>Murray &amp; Co.</t>
  </si>
  <si>
    <t>Semple, William</t>
  </si>
  <si>
    <t>justice of the peace</t>
  </si>
  <si>
    <t>Wharton, Joseph</t>
  </si>
  <si>
    <t>grocer</t>
  </si>
  <si>
    <t>McNair, Solomon</t>
  </si>
  <si>
    <t>vendue master (per Winslow)</t>
  </si>
  <si>
    <t>Footman, Richard</t>
  </si>
  <si>
    <t>Garvey, Patrick</t>
  </si>
  <si>
    <t>merchant</t>
  </si>
  <si>
    <t>Angus, John</t>
  </si>
  <si>
    <t>Phillips, Jonas</t>
  </si>
  <si>
    <t>Lowrey, Thomas</t>
  </si>
  <si>
    <t>Carmalt, Caleb</t>
  </si>
  <si>
    <t>captain</t>
  </si>
  <si>
    <t>Lockton, John</t>
  </si>
  <si>
    <t>Eyre, Benjamin G.</t>
  </si>
  <si>
    <t>Brustar, James</t>
  </si>
  <si>
    <t>Moultrie, William (Gen.)</t>
  </si>
  <si>
    <t>Wikoff, Peter &amp; W.</t>
  </si>
  <si>
    <t>Morgan, Potts &amp; Baker</t>
  </si>
  <si>
    <t>Swyler, Jacob L.</t>
  </si>
  <si>
    <t>Jones, Joseph</t>
  </si>
  <si>
    <t>McMurtrie, William</t>
  </si>
  <si>
    <t>O'Brien, Michael M.</t>
  </si>
  <si>
    <t>Cocks, Robert</t>
  </si>
  <si>
    <t>Milne, Edmund</t>
  </si>
  <si>
    <t>broker</t>
  </si>
  <si>
    <t>Cohen, Moses</t>
  </si>
  <si>
    <t>trader</t>
  </si>
  <si>
    <t>Blaine, Ephraim</t>
  </si>
  <si>
    <t>Somers, Peter</t>
  </si>
  <si>
    <t>cooper</t>
  </si>
  <si>
    <t>Short, James</t>
  </si>
  <si>
    <t>Lutz, Nicholas</t>
  </si>
  <si>
    <t>Lotz, Nicholas</t>
  </si>
  <si>
    <t>Franklin, Thomas</t>
  </si>
  <si>
    <t>Dougherty, Bernard</t>
  </si>
  <si>
    <t>McLane, Samuel</t>
  </si>
  <si>
    <t>ship chandler</t>
  </si>
  <si>
    <t>Bethell (Robert) &amp; Co.</t>
  </si>
  <si>
    <t>Vanuxent, James</t>
  </si>
  <si>
    <t>Wynkoop, Henry</t>
  </si>
  <si>
    <t>Imlay, John</t>
  </si>
  <si>
    <t>Kohler, ?</t>
  </si>
  <si>
    <t>Singer, Casper</t>
  </si>
  <si>
    <t>Wells, Richard</t>
  </si>
  <si>
    <t>Leaming, Thomas</t>
  </si>
  <si>
    <t>Pettit, Charles</t>
  </si>
  <si>
    <t>Gibbs, Benjamin</t>
  </si>
  <si>
    <t>bank president; merchant</t>
  </si>
  <si>
    <t>Willing, Thomas</t>
  </si>
  <si>
    <t>Ryan, James</t>
  </si>
  <si>
    <t>merchants</t>
  </si>
  <si>
    <t>Lewis (Mordecai) &amp; Co.</t>
  </si>
  <si>
    <t>shopkeeper</t>
  </si>
  <si>
    <t>Duncan, Margaret</t>
  </si>
  <si>
    <t>Vanuleck &amp; Barton</t>
  </si>
  <si>
    <t>Morris (Samuel C.) &amp; Co.</t>
  </si>
  <si>
    <t>Westmore, Joseph</t>
  </si>
  <si>
    <t>DeRoguebrune</t>
  </si>
  <si>
    <t>Delaforte, M.</t>
  </si>
  <si>
    <t>hospital commissioner</t>
  </si>
  <si>
    <t>Fox, Edward</t>
  </si>
  <si>
    <t>merchant (later, US treasurer)</t>
  </si>
  <si>
    <t>Meredith, Samuel</t>
  </si>
  <si>
    <t>Nixon, John</t>
  </si>
  <si>
    <t>Biddle, John &amp; C.</t>
  </si>
  <si>
    <t>Seixsas, Benjamin</t>
  </si>
  <si>
    <t>Boston, Andrew</t>
  </si>
  <si>
    <t>merchant (John)</t>
  </si>
  <si>
    <t>Morton, John &amp; Robert</t>
  </si>
  <si>
    <t>McClenachan (Blair) &amp; Moore</t>
  </si>
  <si>
    <t>Craig, James</t>
  </si>
  <si>
    <t>Paisley, Robert</t>
  </si>
  <si>
    <t>Milligan, James</t>
  </si>
  <si>
    <t>Gamble, Archibald</t>
  </si>
  <si>
    <t>Nesbitt (J. M.) &amp; Co.</t>
  </si>
  <si>
    <t>Pratt &amp; Davidson</t>
  </si>
  <si>
    <t>Palmer, Joseph</t>
  </si>
  <si>
    <t>Griffin, Samuel</t>
  </si>
  <si>
    <t>Pattinson, Jonathan</t>
  </si>
  <si>
    <t>Leary (John) &amp; Co.</t>
  </si>
  <si>
    <t>Sims, Woodrop &amp; Joseph</t>
  </si>
  <si>
    <t>Irwin, Matthew</t>
  </si>
  <si>
    <t>Brown, John</t>
  </si>
  <si>
    <t>Collins, Stephen</t>
  </si>
  <si>
    <t>gentleman</t>
  </si>
  <si>
    <t>Clymer, George</t>
  </si>
  <si>
    <t>Wilson, Joseph</t>
  </si>
  <si>
    <t>Inspector (1782)</t>
  </si>
  <si>
    <t>Low, Nicholas</t>
  </si>
  <si>
    <t>Jacoby, Leonard</t>
  </si>
  <si>
    <t>china merchant</t>
  </si>
  <si>
    <t>Gallagher, James</t>
  </si>
  <si>
    <t>flour merchant</t>
  </si>
  <si>
    <t>Hazelwood, John</t>
  </si>
  <si>
    <t>merchant/shopkeeper</t>
  </si>
  <si>
    <t>Pratt, Henry</t>
  </si>
  <si>
    <t>Pastre, Daniel</t>
  </si>
  <si>
    <t>Anglican (Shippen)</t>
  </si>
  <si>
    <t>Shippen &amp; Nichols (William)</t>
  </si>
  <si>
    <t>Hood, James</t>
  </si>
  <si>
    <t>Price &amp; Snowden (Joseph)</t>
  </si>
  <si>
    <t>Desanter, Lewis</t>
  </si>
  <si>
    <t>Franks, Isaac</t>
  </si>
  <si>
    <t>Parr, William</t>
  </si>
  <si>
    <t>Nesbitt, Robert</t>
  </si>
  <si>
    <t>Hockley, William B.</t>
  </si>
  <si>
    <t>McCulloch (William) &amp; Co.</t>
  </si>
  <si>
    <t>merchant (Joseph Dean)</t>
  </si>
  <si>
    <t>Dean &amp; Purviance</t>
  </si>
  <si>
    <t>Danwording, William</t>
  </si>
  <si>
    <t>Pollard, William</t>
  </si>
  <si>
    <t>Nesbitt, Alexander</t>
  </si>
  <si>
    <t>Miller, Alexander</t>
  </si>
  <si>
    <t>Presbyterian</t>
  </si>
  <si>
    <t>Jackson, William</t>
  </si>
  <si>
    <t>Armstrong, James</t>
  </si>
  <si>
    <t>ship chandlers</t>
  </si>
  <si>
    <t>Williams (William) &amp; Co.</t>
  </si>
  <si>
    <t>Mason, Richard</t>
  </si>
  <si>
    <t>BoPA (Crawford)</t>
  </si>
  <si>
    <t>Crawford &amp; Donnaldson</t>
  </si>
  <si>
    <t>Richardson, William</t>
  </si>
  <si>
    <t>Cowper, Wills</t>
  </si>
  <si>
    <t>Lohra, Peter</t>
  </si>
  <si>
    <t>Wall, John</t>
  </si>
  <si>
    <t>Sotzs[?], Nicholas</t>
  </si>
  <si>
    <t>Zantzinger, Adam</t>
  </si>
  <si>
    <t>merchant (later, inkeeper)</t>
  </si>
  <si>
    <t>Slough, Matthias</t>
  </si>
  <si>
    <t>Quaker (disowned)</t>
  </si>
  <si>
    <t>brewer, silversmith</t>
  </si>
  <si>
    <t>Matlack, White</t>
  </si>
  <si>
    <t>Irwin, Thomas</t>
  </si>
  <si>
    <t>Bickham, George</t>
  </si>
  <si>
    <t>Maddon, James</t>
  </si>
  <si>
    <t>1794-1796</t>
  </si>
  <si>
    <t>Clarkson, Matthew</t>
  </si>
  <si>
    <t>Anglican</t>
  </si>
  <si>
    <t>Gurney (Francis) &amp; Co.</t>
  </si>
  <si>
    <t>McKim, John</t>
  </si>
  <si>
    <t>Spanish agent</t>
  </si>
  <si>
    <t>Rendon, Francisco</t>
  </si>
  <si>
    <t>French consul; merchant</t>
  </si>
  <si>
    <t>Holker, John</t>
  </si>
  <si>
    <t>1792-1800</t>
  </si>
  <si>
    <t>insurance office</t>
  </si>
  <si>
    <t>Fuller, Benjamin</t>
  </si>
  <si>
    <t>Redmon (John) &amp; Co.</t>
  </si>
  <si>
    <t>Phelps, Olivier</t>
  </si>
  <si>
    <t>Caldwell, Samuel</t>
  </si>
  <si>
    <t>Inspector (1784)</t>
  </si>
  <si>
    <t>Coxe, Tench</t>
  </si>
  <si>
    <t>merchant (E. Baird)</t>
  </si>
  <si>
    <t>Baird &amp; Russell</t>
  </si>
  <si>
    <t>Josephson, Manuel</t>
  </si>
  <si>
    <t>Inspector</t>
  </si>
  <si>
    <t>1781-1786</t>
  </si>
  <si>
    <t>Morris, Cadwalader</t>
  </si>
  <si>
    <t>Rutledge, Elisha</t>
  </si>
  <si>
    <t>Shiell, Hugh</t>
  </si>
  <si>
    <t>Eddy, George</t>
  </si>
  <si>
    <t>auctioneer</t>
  </si>
  <si>
    <t>Mease, John</t>
  </si>
  <si>
    <t>Donaldson, Joseph</t>
  </si>
  <si>
    <t>Factor</t>
  </si>
  <si>
    <t>Inspector/Cashier</t>
  </si>
  <si>
    <t>Francis, Tench</t>
  </si>
  <si>
    <t>1782-1784</t>
  </si>
  <si>
    <t>Haynes (George) &amp; Crawford</t>
  </si>
  <si>
    <t>Presbyterian (Andrew)</t>
  </si>
  <si>
    <t>1781-91 (Andrew)</t>
  </si>
  <si>
    <t>Caldwell, Andrew &amp; James</t>
  </si>
  <si>
    <t>merchant (later, legislator)</t>
  </si>
  <si>
    <t>McClenachan, Blair</t>
  </si>
  <si>
    <t>Quaker (Dorsey)</t>
  </si>
  <si>
    <t>grocer (Benedict Dorsey)</t>
  </si>
  <si>
    <t>Fox &amp; Dorsey</t>
  </si>
  <si>
    <t>Kuhn &amp; Risberg</t>
  </si>
  <si>
    <t>Stewart &amp; Totten</t>
  </si>
  <si>
    <t>BoPA</t>
  </si>
  <si>
    <t>Barclay (John) &amp; Co.</t>
  </si>
  <si>
    <t>Anglican/Anglican</t>
  </si>
  <si>
    <t>Bache (Richard) &amp; Shee (John)</t>
  </si>
  <si>
    <t>NY merchant; later at Treasury in Phila</t>
  </si>
  <si>
    <t>Woodward, John</t>
  </si>
  <si>
    <t>marshall of the admiralty</t>
  </si>
  <si>
    <t>Biddle, Clement</t>
  </si>
  <si>
    <t>Likely Anglican</t>
  </si>
  <si>
    <t>Patton, John</t>
  </si>
  <si>
    <t>Raquett, C. P.</t>
  </si>
  <si>
    <t>clerk, military aide-de-camp</t>
  </si>
  <si>
    <t>Morris, Jacob</t>
  </si>
  <si>
    <t>mechant (William Tilton)</t>
  </si>
  <si>
    <t>Smith &amp; Tilton (William)</t>
  </si>
  <si>
    <t>BoPA, ICNA (Forde)</t>
  </si>
  <si>
    <t>Reed (John) &amp; Forde (Standish)</t>
  </si>
  <si>
    <t>Nichols (William) &amp; Co.</t>
  </si>
  <si>
    <t>Patton (John) &amp; Co.</t>
  </si>
  <si>
    <t>grocers</t>
  </si>
  <si>
    <t>Stewart, James &amp; Alexander</t>
  </si>
  <si>
    <t>Chaloner, John</t>
  </si>
  <si>
    <t>Bridges, Robert</t>
  </si>
  <si>
    <t>Oellers, James</t>
  </si>
  <si>
    <t>Kean, John</t>
  </si>
  <si>
    <t>BoPA, ICNA</t>
  </si>
  <si>
    <t>Wilcocks, John</t>
  </si>
  <si>
    <t>Gibbs, Joseph W. &amp; William</t>
  </si>
  <si>
    <t>Hollingsworth, Levi</t>
  </si>
  <si>
    <t>Meredith (Reese) &amp; Clymer (George)</t>
  </si>
  <si>
    <t>Smith, Daniel</t>
  </si>
  <si>
    <t>NY merchant, entrepreneur</t>
  </si>
  <si>
    <t>Sands (Comfort) &amp; Co.</t>
  </si>
  <si>
    <t>Turnbull (William) &amp; Co.</t>
  </si>
  <si>
    <t>Pringle, John</t>
  </si>
  <si>
    <t>Lacase &amp; Mallet</t>
  </si>
  <si>
    <t>Moses (Isaac) &amp; Co.</t>
  </si>
  <si>
    <t>Ramsay &amp; Coxe</t>
  </si>
  <si>
    <t>Randall (Thomas) &amp; Co.</t>
  </si>
  <si>
    <t>1784-1792</t>
  </si>
  <si>
    <t>Ross, John</t>
  </si>
  <si>
    <t>1781-1784</t>
  </si>
  <si>
    <t>merchant (partner of Willing &amp; Morris)</t>
  </si>
  <si>
    <t>Inglis (Samuel) &amp; Co.</t>
  </si>
  <si>
    <t>NY businessman</t>
  </si>
  <si>
    <t>Sands, Richardson</t>
  </si>
  <si>
    <t>merchant, specualtor</t>
  </si>
  <si>
    <t>Bingham, William</t>
  </si>
  <si>
    <t>merchant/privateer</t>
  </si>
  <si>
    <t>Stanley, John W.</t>
  </si>
  <si>
    <t>attorney, legislator</t>
  </si>
  <si>
    <t>Wilson, James</t>
  </si>
  <si>
    <t>Roman Catholic</t>
  </si>
  <si>
    <t>ICNA</t>
  </si>
  <si>
    <t>1781-1803</t>
  </si>
  <si>
    <t>Fitzsimmons, Thomas</t>
  </si>
  <si>
    <t>Meade, George</t>
  </si>
  <si>
    <t>Donnaldson (John) &amp; Co.</t>
  </si>
  <si>
    <t>Robertson, Alexander</t>
  </si>
  <si>
    <t>1792-1793</t>
  </si>
  <si>
    <t>clerk to Robert Morris</t>
  </si>
  <si>
    <t>Swanwick, John</t>
  </si>
  <si>
    <t>Superintendant of Finance; merchant</t>
  </si>
  <si>
    <t>Morris, Robert</t>
  </si>
  <si>
    <t>Whiteside (Peter) &amp; Co.</t>
  </si>
  <si>
    <t>US treasurer</t>
  </si>
  <si>
    <t>Hillegas, Michael</t>
  </si>
  <si>
    <t>Jewish</t>
  </si>
  <si>
    <t>financier/broker/agent</t>
  </si>
  <si>
    <t>Salomon, Haym</t>
  </si>
  <si>
    <t>Superintendent of Finance</t>
  </si>
  <si>
    <t>Superintendent of Finance (Robert Morris)</t>
  </si>
  <si>
    <t>Religion</t>
  </si>
  <si>
    <t>1794 BoPA &amp; ICNA</t>
  </si>
  <si>
    <t>Years on Board</t>
  </si>
  <si>
    <t>Admin. Role</t>
  </si>
  <si>
    <t>Spanish $</t>
  </si>
  <si>
    <t>Penna £</t>
  </si>
  <si>
    <t>Director or Admin Role</t>
  </si>
  <si>
    <t>$ Value</t>
  </si>
  <si>
    <t>Shares</t>
  </si>
  <si>
    <t>(Consensus based on City Directories)</t>
  </si>
  <si>
    <t>Avg. Value</t>
  </si>
  <si>
    <t>Total Value</t>
  </si>
  <si>
    <t>Total #</t>
  </si>
  <si>
    <t>Founding Boards</t>
  </si>
  <si>
    <t>1BUS Directors</t>
  </si>
  <si>
    <t>Bank of Pennsylvania (1780)</t>
  </si>
  <si>
    <t>Bank of North America (1782)</t>
  </si>
  <si>
    <t>Occupation</t>
  </si>
  <si>
    <t>Name of Account Holder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</si>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</sst>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&quot;$&quot;#,##0"/>
    <numFmt numFmtId="166" formatCode="#,##0.0"/>
    <numFmt numFmtId="167" formatCode="[$£-809]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 (Body)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 (Body)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1" fillId="0" borderId="0"/>
  </cellStyleXfs>
  <cellXfs count="8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0" borderId="0" xfId="0" applyFont="1"/>
    <xf numFmtId="16" fontId="3" fillId="6" borderId="0" xfId="1" applyNumberFormat="1" applyFill="1" applyAlignment="1">
      <alignment horizontal="center"/>
    </xf>
    <xf numFmtId="3" fontId="3" fillId="10" borderId="0" xfId="1" applyNumberFormat="1" applyFill="1"/>
    <xf numFmtId="3" fontId="3" fillId="11" borderId="0" xfId="1" applyNumberFormat="1" applyFill="1"/>
    <xf numFmtId="0" fontId="3" fillId="6" borderId="0" xfId="1" applyFill="1" applyAlignment="1">
      <alignment horizontal="center" vertical="center"/>
    </xf>
    <xf numFmtId="3" fontId="3" fillId="9" borderId="0" xfId="1" applyNumberFormat="1" applyFill="1"/>
    <xf numFmtId="3" fontId="2" fillId="10" borderId="0" xfId="0" applyNumberFormat="1" applyFont="1" applyFill="1"/>
    <xf numFmtId="16" fontId="3" fillId="2" borderId="0" xfId="1" applyNumberFormat="1" applyFill="1" applyAlignment="1">
      <alignment horizontal="center"/>
    </xf>
    <xf numFmtId="3" fontId="3" fillId="8" borderId="0" xfId="1" applyNumberFormat="1" applyFill="1"/>
    <xf numFmtId="3" fontId="3" fillId="4" borderId="0" xfId="1" applyNumberFormat="1" applyFill="1"/>
    <xf numFmtId="3" fontId="2" fillId="8" borderId="0" xfId="0" applyNumberFormat="1" applyFont="1" applyFill="1"/>
    <xf numFmtId="0" fontId="0" fillId="8" borderId="0" xfId="0" applyFill="1"/>
    <xf numFmtId="16" fontId="8" fillId="2" borderId="0" xfId="1" applyNumberFormat="1" applyFont="1" applyFill="1" applyAlignment="1">
      <alignment horizontal="center"/>
    </xf>
    <xf numFmtId="3" fontId="9" fillId="8" borderId="0" xfId="1" applyNumberFormat="1" applyFont="1" applyFill="1"/>
    <xf numFmtId="3" fontId="9" fillId="4" borderId="0" xfId="1" applyNumberFormat="1" applyFont="1" applyFill="1"/>
    <xf numFmtId="0" fontId="7" fillId="12" borderId="0" xfId="0" applyFont="1" applyFill="1" applyAlignment="1">
      <alignment horizontal="center" vertical="center"/>
    </xf>
    <xf numFmtId="0" fontId="7" fillId="0" borderId="0" xfId="0" applyFont="1"/>
    <xf numFmtId="164" fontId="3" fillId="6" borderId="0" xfId="1" applyNumberFormat="1" applyFill="1" applyAlignment="1">
      <alignment horizontal="center"/>
    </xf>
    <xf numFmtId="0" fontId="7" fillId="8" borderId="0" xfId="0" applyFont="1" applyFill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3" fillId="6" borderId="0" xfId="1" applyFill="1" applyAlignment="1">
      <alignment horizontal="center" vertical="center"/>
    </xf>
    <xf numFmtId="0" fontId="2" fillId="8" borderId="0" xfId="0" applyFont="1" applyFill="1" applyAlignment="1">
      <alignment horizontal="right" vertical="center" wrapText="1"/>
    </xf>
    <xf numFmtId="0" fontId="2" fillId="7" borderId="0" xfId="0" applyFont="1" applyFill="1" applyAlignment="1">
      <alignment horizontal="right" vertical="center" wrapText="1"/>
    </xf>
    <xf numFmtId="0" fontId="2" fillId="9" borderId="0" xfId="0" applyFont="1" applyFill="1" applyAlignment="1">
      <alignment horizontal="right" vertical="center" wrapText="1"/>
    </xf>
    <xf numFmtId="0" fontId="5" fillId="6" borderId="0" xfId="1" applyFont="1" applyFill="1" applyAlignment="1">
      <alignment horizontal="right" vertical="center" wrapText="1"/>
    </xf>
    <xf numFmtId="0" fontId="5" fillId="6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5" fillId="6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0" fontId="1" fillId="0" borderId="0" xfId="2"/>
    <xf numFmtId="0" fontId="1" fillId="0" borderId="0" xfId="2" applyAlignment="1">
      <alignment horizontal="right"/>
    </xf>
    <xf numFmtId="0" fontId="1" fillId="0" borderId="0" xfId="2" applyAlignment="1">
      <alignment horizontal="center"/>
    </xf>
    <xf numFmtId="0" fontId="10" fillId="13" borderId="0" xfId="2" applyFont="1" applyFill="1" applyAlignment="1">
      <alignment horizontal="right"/>
    </xf>
    <xf numFmtId="0" fontId="10" fillId="13" borderId="0" xfId="2" applyFont="1" applyFill="1" applyAlignment="1">
      <alignment horizontal="center"/>
    </xf>
    <xf numFmtId="165" fontId="10" fillId="4" borderId="0" xfId="2" applyNumberFormat="1" applyFont="1" applyFill="1" applyAlignment="1">
      <alignment horizontal="right"/>
    </xf>
    <xf numFmtId="166" fontId="10" fillId="4" borderId="0" xfId="2" applyNumberFormat="1" applyFont="1" applyFill="1" applyAlignment="1">
      <alignment horizontal="right"/>
    </xf>
    <xf numFmtId="0" fontId="10" fillId="12" borderId="0" xfId="2" applyFont="1" applyFill="1" applyAlignment="1">
      <alignment horizontal="right"/>
    </xf>
    <xf numFmtId="165" fontId="10" fillId="11" borderId="0" xfId="2" applyNumberFormat="1" applyFont="1" applyFill="1" applyAlignment="1">
      <alignment horizontal="right"/>
    </xf>
    <xf numFmtId="3" fontId="10" fillId="11" borderId="0" xfId="2" applyNumberFormat="1" applyFont="1" applyFill="1" applyAlignment="1">
      <alignment horizontal="right"/>
    </xf>
    <xf numFmtId="0" fontId="1" fillId="13" borderId="0" xfId="2" applyFill="1"/>
    <xf numFmtId="0" fontId="1" fillId="10" borderId="0" xfId="2" applyFill="1" applyAlignment="1">
      <alignment horizontal="right"/>
    </xf>
    <xf numFmtId="0" fontId="1" fillId="10" borderId="0" xfId="2" applyFill="1" applyAlignment="1">
      <alignment horizontal="center"/>
    </xf>
    <xf numFmtId="0" fontId="1" fillId="10" borderId="0" xfId="2" applyFill="1"/>
    <xf numFmtId="165" fontId="1" fillId="10" borderId="0" xfId="2" applyNumberFormat="1" applyFill="1"/>
    <xf numFmtId="167" fontId="1" fillId="10" borderId="0" xfId="2" applyNumberFormat="1" applyFill="1"/>
    <xf numFmtId="0" fontId="12" fillId="13" borderId="0" xfId="3" applyFont="1" applyFill="1" applyAlignment="1">
      <alignment horizontal="left"/>
    </xf>
    <xf numFmtId="0" fontId="1" fillId="14" borderId="0" xfId="2" applyFill="1" applyAlignment="1">
      <alignment horizontal="right"/>
    </xf>
    <xf numFmtId="165" fontId="1" fillId="8" borderId="0" xfId="2" applyNumberFormat="1" applyFill="1"/>
    <xf numFmtId="165" fontId="1" fillId="8" borderId="0" xfId="2" applyNumberFormat="1" applyFill="1" applyAlignment="1">
      <alignment horizontal="right"/>
    </xf>
    <xf numFmtId="0" fontId="1" fillId="8" borderId="0" xfId="2" applyFill="1" applyAlignment="1">
      <alignment horizontal="center"/>
    </xf>
    <xf numFmtId="0" fontId="1" fillId="13" borderId="0" xfId="2" applyFill="1" applyAlignment="1">
      <alignment horizontal="center"/>
    </xf>
    <xf numFmtId="0" fontId="0" fillId="8" borderId="0" xfId="3" applyFont="1" applyFill="1" applyAlignment="1">
      <alignment horizontal="center"/>
    </xf>
    <xf numFmtId="0" fontId="12" fillId="8" borderId="0" xfId="3" applyFont="1" applyFill="1" applyAlignment="1">
      <alignment horizontal="center"/>
    </xf>
    <xf numFmtId="0" fontId="10" fillId="15" borderId="0" xfId="2" applyFont="1" applyFill="1" applyAlignment="1">
      <alignment horizontal="right"/>
    </xf>
    <xf numFmtId="0" fontId="1" fillId="15" borderId="0" xfId="2" applyFill="1" applyAlignment="1">
      <alignment horizontal="center"/>
    </xf>
    <xf numFmtId="0" fontId="10" fillId="13" borderId="0" xfId="2" applyFont="1" applyFill="1"/>
    <xf numFmtId="165" fontId="13" fillId="16" borderId="0" xfId="2" applyNumberFormat="1" applyFont="1" applyFill="1"/>
    <xf numFmtId="0" fontId="12" fillId="10" borderId="0" xfId="3" applyFont="1" applyFill="1" applyAlignment="1">
      <alignment horizontal="right"/>
    </xf>
    <xf numFmtId="165" fontId="1" fillId="10" borderId="0" xfId="2" applyNumberFormat="1" applyFill="1" applyAlignment="1">
      <alignment horizontal="right"/>
    </xf>
    <xf numFmtId="167" fontId="12" fillId="10" borderId="0" xfId="3" applyNumberFormat="1" applyFont="1" applyFill="1" applyAlignment="1">
      <alignment horizontal="right"/>
    </xf>
    <xf numFmtId="3" fontId="1" fillId="10" borderId="0" xfId="2" applyNumberFormat="1" applyFill="1"/>
    <xf numFmtId="0" fontId="1" fillId="13" borderId="0" xfId="2" applyFill="1" applyAlignment="1">
      <alignment horizontal="right"/>
    </xf>
    <xf numFmtId="0" fontId="12" fillId="14" borderId="0" xfId="3" applyFont="1" applyFill="1" applyAlignment="1">
      <alignment horizontal="right"/>
    </xf>
    <xf numFmtId="0" fontId="0" fillId="10" borderId="0" xfId="3" applyFont="1" applyFill="1"/>
    <xf numFmtId="167" fontId="1" fillId="10" borderId="0" xfId="2" applyNumberFormat="1" applyFill="1" applyAlignment="1">
      <alignment horizontal="right"/>
    </xf>
    <xf numFmtId="0" fontId="10" fillId="15" borderId="0" xfId="2" applyFont="1" applyFill="1" applyAlignment="1">
      <alignment horizontal="center"/>
    </xf>
    <xf numFmtId="0" fontId="10" fillId="6" borderId="0" xfId="2" applyFont="1" applyFill="1" applyAlignment="1">
      <alignment horizontal="right"/>
    </xf>
    <xf numFmtId="0" fontId="10" fillId="3" borderId="0" xfId="2" applyFont="1" applyFill="1" applyAlignment="1">
      <alignment vertical="center"/>
    </xf>
    <xf numFmtId="0" fontId="10" fillId="1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horizontal="right"/>
    </xf>
    <xf numFmtId="0" fontId="10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0" fontId="10" fillId="2" borderId="0" xfId="2" applyFont="1" applyFill="1" applyAlignment="1">
      <alignment horizontal="right"/>
    </xf>
  </cellXfs>
  <cellStyles count="4">
    <cellStyle name="Normal" xfId="0" builtinId="0"/>
    <cellStyle name="Normal 2" xfId="1" xr:uid="{B2B5B7A3-42F0-5944-96D3-9800BA47EC80}"/>
    <cellStyle name="Normal 2 2" xfId="3" xr:uid="{47C8F47B-72EE-ED4D-B0C7-14318D7206C7}"/>
    <cellStyle name="Normal 3" xfId="2" xr:uid="{92F99A7A-07FC-9C42-BE41-4E94C741A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QQ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5141-317F-9747-A5DB-67D365535B5F}">
  <dimension ref="A1:Y253"/>
  <sheetViews>
    <sheetView tabSelected="1" workbookViewId="0">
      <pane ySplit="2" topLeftCell="A3" activePane="bottomLeft" state="frozen"/>
      <selection pane="bottomLeft" activeCell="B1" sqref="B1"/>
    </sheetView>
  </sheetViews>
  <sheetFormatPr baseColWidth="10" defaultRowHeight="16" x14ac:dyDescent="0.2"/>
  <cols>
    <col min="1" max="1" width="0.83203125" style="39" customWidth="1"/>
    <col min="2" max="2" width="38.33203125" style="37" customWidth="1"/>
    <col min="3" max="5" width="10" style="37" customWidth="1"/>
    <col min="6" max="6" width="0.83203125" style="37" customWidth="1"/>
    <col min="7" max="7" width="33.33203125" style="38" customWidth="1"/>
    <col min="8" max="8" width="0.83203125" style="37" customWidth="1"/>
    <col min="9" max="9" width="5.83203125" style="37" customWidth="1"/>
    <col min="10" max="10" width="9.1640625" style="37" customWidth="1"/>
    <col min="11" max="11" width="20" style="38" customWidth="1"/>
    <col min="12" max="12" width="0.83203125" style="37" customWidth="1"/>
    <col min="13" max="14" width="10" style="37" customWidth="1"/>
    <col min="15" max="15" width="10.83203125" style="37"/>
    <col min="16" max="16" width="0.83203125" style="37" customWidth="1"/>
    <col min="17" max="17" width="16.5" style="39" customWidth="1"/>
    <col min="18" max="18" width="16.6640625" style="39" customWidth="1"/>
    <col min="19" max="19" width="0.83203125" style="37" customWidth="1"/>
    <col min="20" max="20" width="20" style="38" customWidth="1"/>
    <col min="21" max="21" width="0.83203125" style="37" customWidth="1"/>
    <col min="22" max="16384" width="10.83203125" style="37"/>
  </cols>
  <sheetData>
    <row r="1" spans="1:25" x14ac:dyDescent="0.2">
      <c r="A1" s="76"/>
      <c r="B1" s="75" t="s">
        <v>326</v>
      </c>
      <c r="C1" s="79" t="s">
        <v>18</v>
      </c>
      <c r="D1" s="79"/>
      <c r="E1" s="79"/>
      <c r="F1" s="47"/>
      <c r="G1" s="80" t="s">
        <v>325</v>
      </c>
      <c r="H1" s="41"/>
      <c r="I1" s="79" t="s">
        <v>324</v>
      </c>
      <c r="J1" s="79"/>
      <c r="K1" s="79"/>
      <c r="L1" s="41"/>
      <c r="M1" s="79" t="s">
        <v>323</v>
      </c>
      <c r="N1" s="79"/>
      <c r="O1" s="79"/>
      <c r="P1" s="40"/>
      <c r="Q1" s="78" t="s">
        <v>322</v>
      </c>
      <c r="R1" s="78" t="s">
        <v>321</v>
      </c>
      <c r="S1" s="40"/>
      <c r="T1" s="77"/>
      <c r="U1" s="47"/>
    </row>
    <row r="2" spans="1:25" x14ac:dyDescent="0.2">
      <c r="A2" s="76"/>
      <c r="B2" s="75"/>
      <c r="C2" s="73" t="s">
        <v>320</v>
      </c>
      <c r="D2" s="61" t="s">
        <v>319</v>
      </c>
      <c r="E2" s="61" t="s">
        <v>318</v>
      </c>
      <c r="F2" s="47"/>
      <c r="G2" s="74" t="s">
        <v>317</v>
      </c>
      <c r="H2" s="63"/>
      <c r="I2" s="73" t="s">
        <v>316</v>
      </c>
      <c r="J2" s="61" t="s">
        <v>315</v>
      </c>
      <c r="K2" s="61" t="s">
        <v>314</v>
      </c>
      <c r="L2" s="63"/>
      <c r="M2" s="61" t="s">
        <v>313</v>
      </c>
      <c r="N2" s="61" t="s">
        <v>312</v>
      </c>
      <c r="O2" s="61" t="s">
        <v>311</v>
      </c>
      <c r="P2" s="40"/>
      <c r="Q2" s="62" t="s">
        <v>310</v>
      </c>
      <c r="R2" s="62" t="s">
        <v>309</v>
      </c>
      <c r="S2" s="40"/>
      <c r="T2" s="61" t="s">
        <v>308</v>
      </c>
      <c r="U2" s="47"/>
    </row>
    <row r="3" spans="1:25" x14ac:dyDescent="0.2">
      <c r="A3" s="58"/>
      <c r="B3" s="50" t="s">
        <v>307</v>
      </c>
      <c r="C3" s="57">
        <v>104</v>
      </c>
      <c r="D3" s="55">
        <v>431658.67777777801</v>
      </c>
      <c r="E3" s="55">
        <v>4150.5642094017112</v>
      </c>
      <c r="F3" s="47"/>
      <c r="G3" s="54" t="s">
        <v>306</v>
      </c>
      <c r="H3" s="53"/>
      <c r="I3" s="48"/>
      <c r="J3" s="66"/>
      <c r="K3" s="48"/>
      <c r="L3" s="53"/>
      <c r="M3" s="67"/>
      <c r="N3" s="66"/>
      <c r="O3" s="65"/>
      <c r="P3" s="40"/>
      <c r="Q3" s="49"/>
      <c r="R3" s="49"/>
      <c r="S3" s="40"/>
      <c r="T3" s="48"/>
      <c r="U3" s="47"/>
    </row>
    <row r="4" spans="1:25" x14ac:dyDescent="0.2">
      <c r="A4" s="58"/>
      <c r="B4" s="50" t="s">
        <v>305</v>
      </c>
      <c r="C4" s="57">
        <v>129</v>
      </c>
      <c r="D4" s="55">
        <v>136269.12222222224</v>
      </c>
      <c r="E4" s="55">
        <v>1056.3497846683895</v>
      </c>
      <c r="F4" s="47"/>
      <c r="G4" s="70" t="s">
        <v>304</v>
      </c>
      <c r="H4" s="53"/>
      <c r="I4" s="48">
        <v>4</v>
      </c>
      <c r="J4" s="66">
        <v>1800</v>
      </c>
      <c r="K4" s="48"/>
      <c r="L4" s="53"/>
      <c r="M4" s="67"/>
      <c r="N4" s="66"/>
      <c r="O4" s="65"/>
      <c r="P4" s="40"/>
      <c r="Q4" s="49"/>
      <c r="R4" s="49"/>
      <c r="S4" s="40"/>
      <c r="T4" s="48" t="s">
        <v>303</v>
      </c>
      <c r="U4" s="47"/>
    </row>
    <row r="5" spans="1:25" x14ac:dyDescent="0.2">
      <c r="A5" s="58"/>
      <c r="B5" s="71" t="s">
        <v>302</v>
      </c>
      <c r="C5" s="57">
        <v>15</v>
      </c>
      <c r="D5" s="55">
        <v>135486.6</v>
      </c>
      <c r="E5" s="55">
        <v>9032.44</v>
      </c>
      <c r="F5" s="47"/>
      <c r="G5" s="70" t="s">
        <v>301</v>
      </c>
      <c r="H5" s="53"/>
      <c r="I5" s="48">
        <v>1</v>
      </c>
      <c r="J5" s="66">
        <v>400</v>
      </c>
      <c r="K5" s="48"/>
      <c r="L5" s="53"/>
      <c r="M5" s="67">
        <v>4000</v>
      </c>
      <c r="N5" s="66">
        <v>10520</v>
      </c>
      <c r="O5" s="65"/>
      <c r="P5" s="40"/>
      <c r="Q5" s="49"/>
      <c r="R5" s="49"/>
      <c r="S5" s="40"/>
      <c r="T5" s="48" t="s">
        <v>194</v>
      </c>
      <c r="U5" s="47"/>
    </row>
    <row r="6" spans="1:25" x14ac:dyDescent="0.2">
      <c r="A6" s="58"/>
      <c r="B6" s="50" t="s">
        <v>300</v>
      </c>
      <c r="C6" s="57">
        <v>47</v>
      </c>
      <c r="D6" s="55">
        <v>59731.277777777781</v>
      </c>
      <c r="E6" s="55">
        <v>1270.8782505910167</v>
      </c>
      <c r="F6" s="47"/>
      <c r="G6" s="70" t="s">
        <v>107</v>
      </c>
      <c r="H6" s="53"/>
      <c r="I6" s="48">
        <v>5</v>
      </c>
      <c r="J6" s="66">
        <v>2000</v>
      </c>
      <c r="K6" s="48"/>
      <c r="L6" s="53"/>
      <c r="M6" s="67">
        <v>1000</v>
      </c>
      <c r="N6" s="66">
        <v>2630</v>
      </c>
      <c r="O6" s="65"/>
      <c r="P6" s="40"/>
      <c r="Q6" s="49"/>
      <c r="R6" s="49"/>
      <c r="S6" s="40"/>
      <c r="T6" s="48"/>
      <c r="U6" s="47"/>
    </row>
    <row r="7" spans="1:25" x14ac:dyDescent="0.2">
      <c r="A7" s="58"/>
      <c r="B7" s="50" t="s">
        <v>299</v>
      </c>
      <c r="C7" s="60">
        <v>3</v>
      </c>
      <c r="D7" s="55">
        <v>41514.222222222219</v>
      </c>
      <c r="E7" s="55">
        <v>13838.074074074073</v>
      </c>
      <c r="F7" s="47"/>
      <c r="G7" s="54" t="s">
        <v>298</v>
      </c>
      <c r="H7" s="53"/>
      <c r="I7" s="50">
        <v>106</v>
      </c>
      <c r="J7" s="51">
        <v>43000</v>
      </c>
      <c r="K7" s="48"/>
      <c r="L7" s="53"/>
      <c r="M7" s="52"/>
      <c r="N7" s="51"/>
      <c r="O7" s="50" t="s">
        <v>212</v>
      </c>
      <c r="P7" s="40"/>
      <c r="Q7" s="49"/>
      <c r="R7" s="49"/>
      <c r="S7" s="40"/>
      <c r="T7" s="48" t="s">
        <v>194</v>
      </c>
      <c r="U7" s="47"/>
    </row>
    <row r="8" spans="1:25" x14ac:dyDescent="0.2">
      <c r="A8" s="58"/>
      <c r="B8" s="50" t="s">
        <v>297</v>
      </c>
      <c r="C8" s="57">
        <v>9</v>
      </c>
      <c r="D8" s="55">
        <v>38890.688888888886</v>
      </c>
      <c r="E8" s="55">
        <v>4321.1876543209873</v>
      </c>
      <c r="F8" s="47"/>
      <c r="G8" s="54" t="s">
        <v>296</v>
      </c>
      <c r="H8" s="53"/>
      <c r="I8" s="50">
        <v>109</v>
      </c>
      <c r="J8" s="51">
        <v>46600</v>
      </c>
      <c r="K8" s="48" t="s">
        <v>295</v>
      </c>
      <c r="L8" s="53"/>
      <c r="M8" s="52"/>
      <c r="N8" s="51"/>
      <c r="O8" s="50"/>
      <c r="P8" s="40"/>
      <c r="Q8" s="49"/>
      <c r="R8" s="49" t="s">
        <v>261</v>
      </c>
      <c r="S8" s="40"/>
      <c r="T8" s="48" t="s">
        <v>194</v>
      </c>
      <c r="U8" s="47"/>
    </row>
    <row r="9" spans="1:25" x14ac:dyDescent="0.2">
      <c r="A9" s="58"/>
      <c r="B9" s="50" t="s">
        <v>294</v>
      </c>
      <c r="C9" s="57">
        <v>33</v>
      </c>
      <c r="D9" s="55">
        <v>37921.4</v>
      </c>
      <c r="E9" s="55">
        <v>1149.1333333333334</v>
      </c>
      <c r="F9" s="47"/>
      <c r="G9" s="70" t="s">
        <v>63</v>
      </c>
      <c r="H9" s="53"/>
      <c r="I9" s="48"/>
      <c r="J9" s="66"/>
      <c r="K9" s="48"/>
      <c r="L9" s="53"/>
      <c r="M9" s="72"/>
      <c r="N9" s="66"/>
      <c r="O9" s="48"/>
      <c r="P9" s="40"/>
      <c r="Q9" s="49"/>
      <c r="R9" s="49"/>
      <c r="S9" s="40"/>
      <c r="T9" s="48"/>
      <c r="U9" s="47"/>
    </row>
    <row r="10" spans="1:25" x14ac:dyDescent="0.2">
      <c r="A10" s="58"/>
      <c r="B10" s="71" t="s">
        <v>293</v>
      </c>
      <c r="C10" s="57">
        <v>29</v>
      </c>
      <c r="D10" s="55">
        <v>34789.355555555558</v>
      </c>
      <c r="E10" s="55">
        <v>1199.6329501915709</v>
      </c>
      <c r="F10" s="47"/>
      <c r="G10" s="54" t="s">
        <v>63</v>
      </c>
      <c r="H10" s="53"/>
      <c r="I10" s="50">
        <v>3</v>
      </c>
      <c r="J10" s="51">
        <v>1200</v>
      </c>
      <c r="K10" s="48"/>
      <c r="L10" s="53"/>
      <c r="M10" s="52">
        <v>2000</v>
      </c>
      <c r="N10" s="51">
        <v>5260</v>
      </c>
      <c r="O10" s="50"/>
      <c r="P10" s="40"/>
      <c r="Q10" s="49"/>
      <c r="R10" s="49"/>
      <c r="S10" s="40"/>
      <c r="T10" s="48"/>
      <c r="U10" s="47"/>
    </row>
    <row r="11" spans="1:25" x14ac:dyDescent="0.2">
      <c r="A11" s="58"/>
      <c r="B11" s="50" t="s">
        <v>292</v>
      </c>
      <c r="C11" s="57">
        <v>36</v>
      </c>
      <c r="D11" s="55">
        <v>33373.477777777778</v>
      </c>
      <c r="E11" s="55">
        <v>927.0410493827161</v>
      </c>
      <c r="F11" s="47"/>
      <c r="G11" s="54" t="s">
        <v>63</v>
      </c>
      <c r="H11" s="53"/>
      <c r="I11" s="50">
        <v>8</v>
      </c>
      <c r="J11" s="51">
        <v>3700</v>
      </c>
      <c r="K11" s="48"/>
      <c r="L11" s="53"/>
      <c r="M11" s="52">
        <v>2000</v>
      </c>
      <c r="N11" s="51">
        <v>5260</v>
      </c>
      <c r="O11" s="50"/>
      <c r="P11" s="40"/>
      <c r="Q11" s="49"/>
      <c r="R11" s="49"/>
      <c r="S11" s="40"/>
      <c r="T11" s="48" t="s">
        <v>288</v>
      </c>
      <c r="U11" s="47"/>
    </row>
    <row r="12" spans="1:25" x14ac:dyDescent="0.2">
      <c r="A12" s="58"/>
      <c r="B12" s="50" t="s">
        <v>291</v>
      </c>
      <c r="C12" s="57">
        <v>59</v>
      </c>
      <c r="D12" s="55">
        <v>32803.855555555558</v>
      </c>
      <c r="E12" s="55">
        <v>555.99755178907719</v>
      </c>
      <c r="F12" s="47"/>
      <c r="G12" s="54" t="s">
        <v>63</v>
      </c>
      <c r="H12" s="53"/>
      <c r="I12" s="50">
        <v>2</v>
      </c>
      <c r="J12" s="51">
        <v>800</v>
      </c>
      <c r="K12" s="48" t="s">
        <v>290</v>
      </c>
      <c r="L12" s="53"/>
      <c r="M12" s="52"/>
      <c r="N12" s="51"/>
      <c r="O12" s="50"/>
      <c r="P12" s="40"/>
      <c r="Q12" s="49">
        <v>1793</v>
      </c>
      <c r="R12" s="49" t="s">
        <v>289</v>
      </c>
      <c r="S12" s="40"/>
      <c r="T12" s="48" t="s">
        <v>288</v>
      </c>
      <c r="U12" s="47"/>
    </row>
    <row r="13" spans="1:25" x14ac:dyDescent="0.2">
      <c r="A13" s="58"/>
      <c r="B13" s="50" t="s">
        <v>287</v>
      </c>
      <c r="C13" s="57">
        <v>12</v>
      </c>
      <c r="D13" s="55">
        <v>31690.333333333332</v>
      </c>
      <c r="E13" s="55">
        <v>2640.8611111111109</v>
      </c>
      <c r="F13" s="47"/>
      <c r="G13" s="54" t="s">
        <v>286</v>
      </c>
      <c r="H13" s="53"/>
      <c r="I13" s="50">
        <v>5</v>
      </c>
      <c r="J13" s="51">
        <v>2000</v>
      </c>
      <c r="K13" s="48" t="s">
        <v>277</v>
      </c>
      <c r="L13" s="53"/>
      <c r="M13" s="68"/>
      <c r="N13" s="51"/>
      <c r="O13" s="50"/>
      <c r="P13" s="40"/>
      <c r="Q13" s="49"/>
      <c r="R13" s="49"/>
      <c r="S13" s="40"/>
      <c r="T13" s="48"/>
      <c r="U13" s="47"/>
      <c r="Y13" s="37" t="s">
        <v>327</v>
      </c>
    </row>
    <row r="14" spans="1:25" x14ac:dyDescent="0.2">
      <c r="A14" s="58"/>
      <c r="B14" s="50" t="s">
        <v>285</v>
      </c>
      <c r="C14" s="57">
        <v>25</v>
      </c>
      <c r="D14" s="55">
        <v>31185.088888888888</v>
      </c>
      <c r="E14" s="55">
        <v>1247.4035555555556</v>
      </c>
      <c r="F14" s="47"/>
      <c r="G14" s="54" t="s">
        <v>284</v>
      </c>
      <c r="H14" s="53"/>
      <c r="I14" s="50"/>
      <c r="J14" s="51"/>
      <c r="K14" s="48"/>
      <c r="L14" s="53"/>
      <c r="M14" s="52"/>
      <c r="N14" s="51"/>
      <c r="O14" s="50"/>
      <c r="P14" s="40"/>
      <c r="Q14" s="49"/>
      <c r="R14" s="49"/>
      <c r="S14" s="40"/>
      <c r="T14" s="48"/>
      <c r="U14" s="47"/>
    </row>
    <row r="15" spans="1:25" x14ac:dyDescent="0.2">
      <c r="A15" s="58"/>
      <c r="B15" s="50" t="s">
        <v>283</v>
      </c>
      <c r="C15" s="57">
        <v>9</v>
      </c>
      <c r="D15" s="55">
        <v>29966.166666666668</v>
      </c>
      <c r="E15" s="55">
        <v>3329.5740740740744</v>
      </c>
      <c r="F15" s="47"/>
      <c r="G15" s="54" t="s">
        <v>282</v>
      </c>
      <c r="H15" s="53"/>
      <c r="I15" s="50">
        <v>110</v>
      </c>
      <c r="J15" s="51">
        <v>44300</v>
      </c>
      <c r="K15" s="48" t="s">
        <v>277</v>
      </c>
      <c r="L15" s="53"/>
      <c r="M15" s="68"/>
      <c r="N15" s="68"/>
      <c r="O15" s="50"/>
      <c r="P15" s="40"/>
      <c r="Q15" s="49"/>
      <c r="R15" s="49"/>
      <c r="S15" s="40"/>
      <c r="T15" s="48" t="s">
        <v>194</v>
      </c>
      <c r="U15" s="47"/>
    </row>
    <row r="16" spans="1:25" x14ac:dyDescent="0.2">
      <c r="A16" s="58"/>
      <c r="B16" s="50" t="s">
        <v>281</v>
      </c>
      <c r="C16" s="60">
        <v>19</v>
      </c>
      <c r="D16" s="55">
        <v>28047.066666666666</v>
      </c>
      <c r="E16" s="55">
        <v>1476.1614035087719</v>
      </c>
      <c r="F16" s="47"/>
      <c r="G16" s="54" t="s">
        <v>280</v>
      </c>
      <c r="H16" s="53"/>
      <c r="I16" s="50"/>
      <c r="J16" s="51"/>
      <c r="K16" s="48"/>
      <c r="L16" s="53"/>
      <c r="M16" s="52"/>
      <c r="N16" s="51"/>
      <c r="O16" s="50"/>
      <c r="P16" s="40"/>
      <c r="Q16" s="49"/>
      <c r="R16" s="49"/>
      <c r="S16" s="40"/>
      <c r="T16" s="48"/>
      <c r="U16" s="47"/>
    </row>
    <row r="17" spans="1:21" x14ac:dyDescent="0.2">
      <c r="A17" s="58"/>
      <c r="B17" s="50" t="s">
        <v>279</v>
      </c>
      <c r="C17" s="57">
        <v>26</v>
      </c>
      <c r="D17" s="55">
        <v>25536.477777777782</v>
      </c>
      <c r="E17" s="55">
        <v>982.17222222222233</v>
      </c>
      <c r="F17" s="47"/>
      <c r="G17" s="54" t="s">
        <v>278</v>
      </c>
      <c r="H17" s="53"/>
      <c r="I17" s="50">
        <v>4</v>
      </c>
      <c r="J17" s="51">
        <v>1600</v>
      </c>
      <c r="K17" s="48" t="s">
        <v>277</v>
      </c>
      <c r="L17" s="53"/>
      <c r="M17" s="52">
        <v>2000</v>
      </c>
      <c r="N17" s="51">
        <v>5260</v>
      </c>
      <c r="O17" s="50"/>
      <c r="P17" s="40"/>
      <c r="Q17" s="49"/>
      <c r="R17" s="49"/>
      <c r="S17" s="40"/>
      <c r="T17" s="48" t="s">
        <v>194</v>
      </c>
      <c r="U17" s="47"/>
    </row>
    <row r="18" spans="1:21" x14ac:dyDescent="0.2">
      <c r="A18" s="58"/>
      <c r="B18" s="50" t="s">
        <v>276</v>
      </c>
      <c r="C18" s="57">
        <v>6</v>
      </c>
      <c r="D18" s="55">
        <v>23076.81111111111</v>
      </c>
      <c r="E18" s="55">
        <v>3846.135185185185</v>
      </c>
      <c r="F18" s="47"/>
      <c r="G18" s="54" t="s">
        <v>63</v>
      </c>
      <c r="H18" s="53"/>
      <c r="I18" s="50">
        <v>99</v>
      </c>
      <c r="J18" s="51">
        <v>49000</v>
      </c>
      <c r="K18" s="48" t="s">
        <v>275</v>
      </c>
      <c r="L18" s="53"/>
      <c r="M18" s="52"/>
      <c r="N18" s="51"/>
      <c r="O18" s="50"/>
      <c r="P18" s="40"/>
      <c r="Q18" s="49"/>
      <c r="R18" s="49" t="s">
        <v>261</v>
      </c>
      <c r="S18" s="40"/>
      <c r="T18" s="48"/>
      <c r="U18" s="47"/>
    </row>
    <row r="19" spans="1:21" x14ac:dyDescent="0.2">
      <c r="A19" s="58"/>
      <c r="B19" s="50" t="s">
        <v>274</v>
      </c>
      <c r="C19" s="57">
        <v>29</v>
      </c>
      <c r="D19" s="55">
        <v>22842.266666666663</v>
      </c>
      <c r="E19" s="55">
        <v>787.66436781609184</v>
      </c>
      <c r="F19" s="47"/>
      <c r="G19" s="54" t="s">
        <v>141</v>
      </c>
      <c r="H19" s="53"/>
      <c r="I19" s="50"/>
      <c r="J19" s="51"/>
      <c r="K19" s="48"/>
      <c r="L19" s="53"/>
      <c r="M19" s="52"/>
      <c r="N19" s="51"/>
      <c r="O19" s="50"/>
      <c r="P19" s="40"/>
      <c r="Q19" s="49"/>
      <c r="R19" s="49"/>
      <c r="S19" s="40"/>
      <c r="T19" s="48"/>
      <c r="U19" s="47"/>
    </row>
    <row r="20" spans="1:21" x14ac:dyDescent="0.2">
      <c r="A20" s="58"/>
      <c r="B20" s="50" t="s">
        <v>273</v>
      </c>
      <c r="C20" s="57">
        <v>21</v>
      </c>
      <c r="D20" s="55">
        <v>21862.933333333338</v>
      </c>
      <c r="E20" s="55">
        <v>1041.0920634920637</v>
      </c>
      <c r="F20" s="47"/>
      <c r="G20" s="54" t="s">
        <v>107</v>
      </c>
      <c r="H20" s="53"/>
      <c r="I20" s="50"/>
      <c r="J20" s="51"/>
      <c r="K20" s="48"/>
      <c r="L20" s="53"/>
      <c r="M20" s="52"/>
      <c r="N20" s="51"/>
      <c r="O20" s="50"/>
      <c r="P20" s="40"/>
      <c r="Q20" s="49"/>
      <c r="R20" s="49"/>
      <c r="S20" s="40"/>
      <c r="T20" s="48"/>
      <c r="U20" s="47"/>
    </row>
    <row r="21" spans="1:21" x14ac:dyDescent="0.2">
      <c r="A21" s="58"/>
      <c r="B21" s="50" t="s">
        <v>272</v>
      </c>
      <c r="C21" s="57">
        <v>20</v>
      </c>
      <c r="D21" s="55">
        <v>21719.144444444442</v>
      </c>
      <c r="E21" s="55">
        <v>1085.9572222222221</v>
      </c>
      <c r="F21" s="47"/>
      <c r="G21" s="54" t="s">
        <v>63</v>
      </c>
      <c r="H21" s="53"/>
      <c r="I21" s="50">
        <v>1</v>
      </c>
      <c r="J21" s="51">
        <v>400</v>
      </c>
      <c r="K21" s="48"/>
      <c r="L21" s="53"/>
      <c r="M21" s="52">
        <v>3000</v>
      </c>
      <c r="N21" s="51">
        <v>7890</v>
      </c>
      <c r="O21" s="50"/>
      <c r="P21" s="40"/>
      <c r="Q21" s="49"/>
      <c r="R21" s="49"/>
      <c r="S21" s="40"/>
      <c r="T21" s="48"/>
      <c r="U21" s="47"/>
    </row>
    <row r="22" spans="1:21" x14ac:dyDescent="0.2">
      <c r="A22" s="58"/>
      <c r="B22" s="50" t="s">
        <v>271</v>
      </c>
      <c r="C22" s="57">
        <v>14</v>
      </c>
      <c r="D22" s="55">
        <v>18176.377777777776</v>
      </c>
      <c r="E22" s="55">
        <v>1298.3126984126982</v>
      </c>
      <c r="F22" s="47"/>
      <c r="G22" s="54" t="s">
        <v>107</v>
      </c>
      <c r="H22" s="53"/>
      <c r="I22" s="50"/>
      <c r="J22" s="50"/>
      <c r="K22" s="48"/>
      <c r="L22" s="53"/>
      <c r="M22" s="50"/>
      <c r="N22" s="50"/>
      <c r="O22" s="50"/>
      <c r="P22" s="40"/>
      <c r="Q22" s="49"/>
      <c r="R22" s="49"/>
      <c r="S22" s="40"/>
      <c r="T22" s="48"/>
      <c r="U22" s="47"/>
    </row>
    <row r="23" spans="1:21" x14ac:dyDescent="0.2">
      <c r="A23" s="58"/>
      <c r="B23" s="50" t="s">
        <v>270</v>
      </c>
      <c r="C23" s="57">
        <v>25</v>
      </c>
      <c r="D23" s="55">
        <v>16676.755555555552</v>
      </c>
      <c r="E23" s="55">
        <v>667.07022222222213</v>
      </c>
      <c r="F23" s="47"/>
      <c r="G23" s="54" t="s">
        <v>63</v>
      </c>
      <c r="H23" s="53"/>
      <c r="I23" s="50">
        <v>3</v>
      </c>
      <c r="J23" s="51">
        <v>1200</v>
      </c>
      <c r="K23" s="48"/>
      <c r="L23" s="53"/>
      <c r="M23" s="52">
        <v>3000</v>
      </c>
      <c r="N23" s="51">
        <v>7890</v>
      </c>
      <c r="O23" s="50"/>
      <c r="P23" s="40"/>
      <c r="Q23" s="49"/>
      <c r="R23" s="49"/>
      <c r="S23" s="40"/>
      <c r="T23" s="48"/>
      <c r="U23" s="47"/>
    </row>
    <row r="24" spans="1:21" x14ac:dyDescent="0.2">
      <c r="A24" s="58"/>
      <c r="B24" s="50" t="s">
        <v>269</v>
      </c>
      <c r="C24" s="60">
        <v>12</v>
      </c>
      <c r="D24" s="55">
        <v>16413.866666666669</v>
      </c>
      <c r="E24" s="55">
        <v>1367.8222222222223</v>
      </c>
      <c r="F24" s="47"/>
      <c r="G24" s="54" t="s">
        <v>63</v>
      </c>
      <c r="H24" s="53"/>
      <c r="I24" s="50">
        <v>2</v>
      </c>
      <c r="J24" s="51">
        <v>800</v>
      </c>
      <c r="K24" s="48"/>
      <c r="L24" s="53"/>
      <c r="M24" s="52">
        <v>1000</v>
      </c>
      <c r="N24" s="51">
        <v>2630</v>
      </c>
      <c r="O24" s="50"/>
      <c r="P24" s="40"/>
      <c r="Q24" s="49"/>
      <c r="R24" s="49"/>
      <c r="S24" s="40"/>
      <c r="T24" s="48"/>
      <c r="U24" s="47"/>
    </row>
    <row r="25" spans="1:21" x14ac:dyDescent="0.2">
      <c r="A25" s="58"/>
      <c r="B25" s="50" t="s">
        <v>268</v>
      </c>
      <c r="C25" s="60">
        <v>3</v>
      </c>
      <c r="D25" s="55">
        <v>16000</v>
      </c>
      <c r="E25" s="55">
        <v>5333.333333333333</v>
      </c>
      <c r="F25" s="47"/>
      <c r="G25" s="54" t="s">
        <v>267</v>
      </c>
      <c r="H25" s="53"/>
      <c r="I25" s="50"/>
      <c r="J25" s="51"/>
      <c r="K25" s="48"/>
      <c r="L25" s="53"/>
      <c r="M25" s="52"/>
      <c r="N25" s="51"/>
      <c r="O25" s="50"/>
      <c r="P25" s="40"/>
      <c r="Q25" s="49"/>
      <c r="R25" s="49"/>
      <c r="S25" s="40"/>
      <c r="T25" s="48"/>
      <c r="U25" s="47"/>
    </row>
    <row r="26" spans="1:21" x14ac:dyDescent="0.2">
      <c r="A26" s="58"/>
      <c r="B26" s="50" t="s">
        <v>266</v>
      </c>
      <c r="C26" s="57">
        <v>5</v>
      </c>
      <c r="D26" s="55">
        <v>16000</v>
      </c>
      <c r="E26" s="55">
        <v>3200</v>
      </c>
      <c r="F26" s="47"/>
      <c r="G26" s="54" t="s">
        <v>63</v>
      </c>
      <c r="H26" s="53"/>
      <c r="I26" s="50"/>
      <c r="J26" s="51"/>
      <c r="K26" s="48"/>
      <c r="L26" s="53"/>
      <c r="M26" s="52"/>
      <c r="N26" s="51"/>
      <c r="O26" s="50"/>
      <c r="P26" s="40"/>
      <c r="Q26" s="49"/>
      <c r="R26" s="49"/>
      <c r="S26" s="40"/>
      <c r="T26" s="48"/>
      <c r="U26" s="47"/>
    </row>
    <row r="27" spans="1:21" x14ac:dyDescent="0.2">
      <c r="A27" s="58"/>
      <c r="B27" s="50" t="s">
        <v>265</v>
      </c>
      <c r="C27" s="57">
        <v>17</v>
      </c>
      <c r="D27" s="55">
        <v>15722.477777777778</v>
      </c>
      <c r="E27" s="55">
        <v>924.85163398692816</v>
      </c>
      <c r="F27" s="47"/>
      <c r="G27" s="54" t="s">
        <v>107</v>
      </c>
      <c r="H27" s="53"/>
      <c r="I27" s="50"/>
      <c r="J27" s="51"/>
      <c r="K27" s="48"/>
      <c r="L27" s="53"/>
      <c r="M27" s="52"/>
      <c r="N27" s="51"/>
      <c r="O27" s="50"/>
      <c r="P27" s="40"/>
      <c r="Q27" s="49"/>
      <c r="R27" s="49"/>
      <c r="S27" s="40"/>
      <c r="T27" s="48"/>
      <c r="U27" s="47"/>
    </row>
    <row r="28" spans="1:21" x14ac:dyDescent="0.2">
      <c r="A28" s="58"/>
      <c r="B28" s="50" t="s">
        <v>264</v>
      </c>
      <c r="C28" s="57">
        <v>24</v>
      </c>
      <c r="D28" s="55">
        <v>14173.199999999997</v>
      </c>
      <c r="E28" s="55">
        <v>590.54999999999984</v>
      </c>
      <c r="F28" s="47"/>
      <c r="G28" s="54" t="s">
        <v>63</v>
      </c>
      <c r="H28" s="53"/>
      <c r="I28" s="50">
        <v>2</v>
      </c>
      <c r="J28" s="51">
        <v>800</v>
      </c>
      <c r="K28" s="48"/>
      <c r="L28" s="53"/>
      <c r="M28" s="52"/>
      <c r="N28" s="51"/>
      <c r="O28" s="50"/>
      <c r="P28" s="40"/>
      <c r="Q28" s="49"/>
      <c r="R28" s="49"/>
      <c r="S28" s="40"/>
      <c r="T28" s="48"/>
      <c r="U28" s="47"/>
    </row>
    <row r="29" spans="1:21" x14ac:dyDescent="0.2">
      <c r="A29" s="58"/>
      <c r="B29" s="50" t="s">
        <v>263</v>
      </c>
      <c r="C29" s="57">
        <v>23</v>
      </c>
      <c r="D29" s="55">
        <v>14019.533333333335</v>
      </c>
      <c r="E29" s="55">
        <v>609.54492753623197</v>
      </c>
      <c r="F29" s="47"/>
      <c r="G29" s="54" t="s">
        <v>107</v>
      </c>
      <c r="H29" s="53"/>
      <c r="I29" s="50">
        <v>5</v>
      </c>
      <c r="J29" s="51">
        <v>2000</v>
      </c>
      <c r="K29" s="48"/>
      <c r="L29" s="53"/>
      <c r="M29" s="52"/>
      <c r="N29" s="51"/>
      <c r="O29" s="50"/>
      <c r="P29" s="40"/>
      <c r="Q29" s="49"/>
      <c r="R29" s="49"/>
      <c r="S29" s="40"/>
      <c r="T29" s="48"/>
      <c r="U29" s="47"/>
    </row>
    <row r="30" spans="1:21" x14ac:dyDescent="0.2">
      <c r="A30" s="58"/>
      <c r="B30" s="50" t="s">
        <v>262</v>
      </c>
      <c r="C30" s="57">
        <v>7</v>
      </c>
      <c r="D30" s="55">
        <v>13288.4</v>
      </c>
      <c r="E30" s="55">
        <v>1898.3428571428572</v>
      </c>
      <c r="F30" s="47"/>
      <c r="G30" s="54" t="s">
        <v>63</v>
      </c>
      <c r="H30" s="53"/>
      <c r="I30" s="50">
        <v>4</v>
      </c>
      <c r="J30" s="51">
        <v>1800</v>
      </c>
      <c r="K30" s="48" t="s">
        <v>207</v>
      </c>
      <c r="L30" s="53"/>
      <c r="M30" s="52">
        <v>2000</v>
      </c>
      <c r="N30" s="51">
        <v>5260</v>
      </c>
      <c r="O30" s="50"/>
      <c r="P30" s="40"/>
      <c r="Q30" s="49"/>
      <c r="R30" s="49" t="s">
        <v>261</v>
      </c>
      <c r="S30" s="40"/>
      <c r="T30" s="48" t="s">
        <v>194</v>
      </c>
      <c r="U30" s="47"/>
    </row>
    <row r="31" spans="1:21" x14ac:dyDescent="0.2">
      <c r="A31" s="58"/>
      <c r="B31" s="50" t="s">
        <v>260</v>
      </c>
      <c r="C31" s="57">
        <v>31</v>
      </c>
      <c r="D31" s="55">
        <v>12599.655555555555</v>
      </c>
      <c r="E31" s="55">
        <v>406.44050179211467</v>
      </c>
      <c r="F31" s="47"/>
      <c r="G31" s="54" t="s">
        <v>63</v>
      </c>
      <c r="H31" s="53"/>
      <c r="I31" s="50"/>
      <c r="J31" s="51"/>
      <c r="K31" s="48"/>
      <c r="L31" s="53"/>
      <c r="M31" s="52"/>
      <c r="N31" s="51"/>
      <c r="O31" s="50"/>
      <c r="P31" s="40"/>
      <c r="Q31" s="49"/>
      <c r="R31" s="49"/>
      <c r="S31" s="40"/>
      <c r="T31" s="48"/>
      <c r="U31" s="47"/>
    </row>
    <row r="32" spans="1:21" x14ac:dyDescent="0.2">
      <c r="A32" s="58"/>
      <c r="B32" s="50" t="s">
        <v>259</v>
      </c>
      <c r="C32" s="60">
        <v>52</v>
      </c>
      <c r="D32" s="55">
        <v>11891.022222222226</v>
      </c>
      <c r="E32" s="55">
        <v>228.67350427350434</v>
      </c>
      <c r="F32" s="47"/>
      <c r="G32" s="54" t="s">
        <v>63</v>
      </c>
      <c r="H32" s="53"/>
      <c r="I32" s="50"/>
      <c r="J32" s="51"/>
      <c r="K32" s="48"/>
      <c r="L32" s="53"/>
      <c r="M32" s="52"/>
      <c r="N32" s="51"/>
      <c r="O32" s="50"/>
      <c r="P32" s="40"/>
      <c r="Q32" s="49"/>
      <c r="R32" s="49"/>
      <c r="S32" s="40"/>
      <c r="T32" s="48"/>
      <c r="U32" s="47"/>
    </row>
    <row r="33" spans="1:21" x14ac:dyDescent="0.2">
      <c r="A33" s="58"/>
      <c r="B33" s="50" t="s">
        <v>258</v>
      </c>
      <c r="C33" s="60">
        <v>5</v>
      </c>
      <c r="D33" s="55">
        <v>11865.5</v>
      </c>
      <c r="E33" s="55">
        <v>2373.1</v>
      </c>
      <c r="F33" s="47"/>
      <c r="G33" s="54" t="s">
        <v>63</v>
      </c>
      <c r="H33" s="53"/>
      <c r="I33" s="50">
        <v>2</v>
      </c>
      <c r="J33" s="51">
        <v>800</v>
      </c>
      <c r="K33" s="48"/>
      <c r="L33" s="53"/>
      <c r="M33" s="52">
        <v>5000</v>
      </c>
      <c r="N33" s="51">
        <v>13150</v>
      </c>
      <c r="O33" s="50"/>
      <c r="P33" s="40"/>
      <c r="Q33" s="49"/>
      <c r="R33" s="49"/>
      <c r="S33" s="40"/>
      <c r="T33" s="48"/>
      <c r="U33" s="47"/>
    </row>
    <row r="34" spans="1:21" x14ac:dyDescent="0.2">
      <c r="A34" s="58"/>
      <c r="B34" s="50" t="s">
        <v>257</v>
      </c>
      <c r="C34" s="60">
        <v>6</v>
      </c>
      <c r="D34" s="55">
        <v>11491.68888888889</v>
      </c>
      <c r="E34" s="55">
        <v>1915.2814814814817</v>
      </c>
      <c r="F34" s="47"/>
      <c r="G34" s="54" t="s">
        <v>63</v>
      </c>
      <c r="H34" s="53"/>
      <c r="I34" s="50"/>
      <c r="J34" s="51"/>
      <c r="K34" s="48"/>
      <c r="L34" s="53"/>
      <c r="M34" s="52"/>
      <c r="N34" s="51"/>
      <c r="O34" s="50"/>
      <c r="P34" s="40"/>
      <c r="Q34" s="49"/>
      <c r="R34" s="49"/>
      <c r="S34" s="40"/>
      <c r="T34" s="48"/>
      <c r="U34" s="47"/>
    </row>
    <row r="35" spans="1:21" x14ac:dyDescent="0.2">
      <c r="A35" s="58"/>
      <c r="B35" s="50" t="s">
        <v>256</v>
      </c>
      <c r="C35" s="60">
        <v>18</v>
      </c>
      <c r="D35" s="55">
        <v>11106.655555555557</v>
      </c>
      <c r="E35" s="55">
        <v>617.03641975308653</v>
      </c>
      <c r="F35" s="47"/>
      <c r="G35" s="54" t="s">
        <v>255</v>
      </c>
      <c r="H35" s="53"/>
      <c r="I35" s="50">
        <v>8</v>
      </c>
      <c r="J35" s="51">
        <v>3200</v>
      </c>
      <c r="K35" s="48"/>
      <c r="L35" s="53"/>
      <c r="M35" s="52"/>
      <c r="N35" s="51"/>
      <c r="O35" s="50"/>
      <c r="P35" s="40"/>
      <c r="Q35" s="49"/>
      <c r="R35" s="49"/>
      <c r="S35" s="40"/>
      <c r="T35" s="48"/>
      <c r="U35" s="47"/>
    </row>
    <row r="36" spans="1:21" x14ac:dyDescent="0.2">
      <c r="A36" s="58"/>
      <c r="B36" s="50" t="s">
        <v>254</v>
      </c>
      <c r="C36" s="57">
        <v>11</v>
      </c>
      <c r="D36" s="55">
        <v>10900</v>
      </c>
      <c r="E36" s="55">
        <v>990.90909090909088</v>
      </c>
      <c r="F36" s="47"/>
      <c r="G36" s="54" t="s">
        <v>63</v>
      </c>
      <c r="H36" s="53"/>
      <c r="I36" s="50"/>
      <c r="J36" s="51"/>
      <c r="K36" s="48"/>
      <c r="L36" s="53"/>
      <c r="M36" s="52"/>
      <c r="N36" s="51"/>
      <c r="O36" s="50"/>
      <c r="P36" s="40"/>
      <c r="Q36" s="49"/>
      <c r="R36" s="49"/>
      <c r="S36" s="40"/>
      <c r="T36" s="48" t="s">
        <v>244</v>
      </c>
      <c r="U36" s="47"/>
    </row>
    <row r="37" spans="1:21" x14ac:dyDescent="0.2">
      <c r="A37" s="58"/>
      <c r="B37" s="50" t="s">
        <v>253</v>
      </c>
      <c r="C37" s="57">
        <v>20</v>
      </c>
      <c r="D37" s="55">
        <v>10317.511111111109</v>
      </c>
      <c r="E37" s="55">
        <v>515.87555555555548</v>
      </c>
      <c r="F37" s="47"/>
      <c r="G37" s="54" t="s">
        <v>63</v>
      </c>
      <c r="H37" s="53"/>
      <c r="I37" s="50">
        <v>3</v>
      </c>
      <c r="J37" s="51">
        <v>1400</v>
      </c>
      <c r="K37" s="48"/>
      <c r="L37" s="53"/>
      <c r="M37" s="52"/>
      <c r="N37" s="51"/>
      <c r="O37" s="50"/>
      <c r="P37" s="40"/>
      <c r="Q37" s="49"/>
      <c r="R37" s="49"/>
      <c r="S37" s="40"/>
      <c r="T37" s="48"/>
      <c r="U37" s="47"/>
    </row>
    <row r="38" spans="1:21" x14ac:dyDescent="0.2">
      <c r="A38" s="58"/>
      <c r="B38" s="50" t="s">
        <v>252</v>
      </c>
      <c r="C38" s="57">
        <v>17</v>
      </c>
      <c r="D38" s="55">
        <v>10289.37777777778</v>
      </c>
      <c r="E38" s="55">
        <v>605.25751633986943</v>
      </c>
      <c r="F38" s="47"/>
      <c r="G38" s="54" t="s">
        <v>107</v>
      </c>
      <c r="H38" s="53"/>
      <c r="I38" s="50">
        <v>4</v>
      </c>
      <c r="J38" s="51">
        <v>1700</v>
      </c>
      <c r="K38" s="48"/>
      <c r="L38" s="53"/>
      <c r="M38" s="52"/>
      <c r="N38" s="51"/>
      <c r="O38" s="50"/>
      <c r="P38" s="40"/>
      <c r="Q38" s="49"/>
      <c r="R38" s="49" t="s">
        <v>251</v>
      </c>
      <c r="S38" s="40"/>
      <c r="T38" s="48"/>
      <c r="U38" s="47"/>
    </row>
    <row r="39" spans="1:21" x14ac:dyDescent="0.2">
      <c r="A39" s="58"/>
      <c r="B39" s="50" t="s">
        <v>250</v>
      </c>
      <c r="C39" s="57">
        <v>26</v>
      </c>
      <c r="D39" s="55">
        <v>10238.611111111109</v>
      </c>
      <c r="E39" s="55">
        <v>393.79273504273499</v>
      </c>
      <c r="F39" s="47"/>
      <c r="G39" s="54" t="s">
        <v>249</v>
      </c>
      <c r="H39" s="53"/>
      <c r="I39" s="50">
        <v>2</v>
      </c>
      <c r="J39" s="51">
        <v>1000</v>
      </c>
      <c r="K39" s="48"/>
      <c r="L39" s="53"/>
      <c r="M39" s="52"/>
      <c r="N39" s="51"/>
      <c r="O39" s="50"/>
      <c r="P39" s="40"/>
      <c r="Q39" s="49"/>
      <c r="R39" s="49"/>
      <c r="S39" s="40"/>
      <c r="T39" s="48"/>
      <c r="U39" s="47"/>
    </row>
    <row r="40" spans="1:21" x14ac:dyDescent="0.2">
      <c r="A40" s="58"/>
      <c r="B40" s="50" t="s">
        <v>248</v>
      </c>
      <c r="C40" s="60">
        <v>9</v>
      </c>
      <c r="D40" s="55">
        <v>9930.6</v>
      </c>
      <c r="E40" s="55">
        <v>1103.4000000000001</v>
      </c>
      <c r="F40" s="47"/>
      <c r="G40" s="54" t="s">
        <v>247</v>
      </c>
      <c r="H40" s="53"/>
      <c r="I40" s="50"/>
      <c r="J40" s="51"/>
      <c r="K40" s="48"/>
      <c r="L40" s="53"/>
      <c r="M40" s="52"/>
      <c r="N40" s="51"/>
      <c r="O40" s="50"/>
      <c r="P40" s="40"/>
      <c r="Q40" s="49"/>
      <c r="R40" s="49"/>
      <c r="S40" s="40"/>
      <c r="T40" s="48"/>
      <c r="U40" s="47"/>
    </row>
    <row r="41" spans="1:21" x14ac:dyDescent="0.2">
      <c r="A41" s="58"/>
      <c r="B41" s="50" t="s">
        <v>246</v>
      </c>
      <c r="C41" s="60">
        <v>18</v>
      </c>
      <c r="D41" s="55">
        <v>9804.0666666666657</v>
      </c>
      <c r="E41" s="55">
        <v>544.67037037037028</v>
      </c>
      <c r="F41" s="47"/>
      <c r="G41" s="54" t="s">
        <v>63</v>
      </c>
      <c r="H41" s="53"/>
      <c r="I41" s="50"/>
      <c r="J41" s="51"/>
      <c r="K41" s="48"/>
      <c r="L41" s="53"/>
      <c r="M41" s="52"/>
      <c r="N41" s="51"/>
      <c r="O41" s="50"/>
      <c r="P41" s="40"/>
      <c r="Q41" s="49"/>
      <c r="R41" s="49"/>
      <c r="S41" s="40"/>
      <c r="T41" s="48"/>
      <c r="U41" s="47"/>
    </row>
    <row r="42" spans="1:21" x14ac:dyDescent="0.2">
      <c r="A42" s="58"/>
      <c r="B42" s="50" t="s">
        <v>245</v>
      </c>
      <c r="C42" s="60">
        <v>10</v>
      </c>
      <c r="D42" s="55">
        <v>9692.1111111111095</v>
      </c>
      <c r="E42" s="55">
        <v>969.21111111111099</v>
      </c>
      <c r="F42" s="47"/>
      <c r="G42" s="54" t="s">
        <v>63</v>
      </c>
      <c r="H42" s="53"/>
      <c r="I42" s="50"/>
      <c r="J42" s="51"/>
      <c r="K42" s="48"/>
      <c r="L42" s="53"/>
      <c r="M42" s="52">
        <v>2000</v>
      </c>
      <c r="N42" s="51">
        <v>5260</v>
      </c>
      <c r="O42" s="50"/>
      <c r="P42" s="40"/>
      <c r="Q42" s="49"/>
      <c r="R42" s="49"/>
      <c r="S42" s="40"/>
      <c r="T42" s="48" t="s">
        <v>244</v>
      </c>
      <c r="U42" s="47"/>
    </row>
    <row r="43" spans="1:21" x14ac:dyDescent="0.2">
      <c r="A43" s="58"/>
      <c r="B43" s="50" t="s">
        <v>243</v>
      </c>
      <c r="C43" s="57">
        <v>13</v>
      </c>
      <c r="D43" s="55">
        <v>9663.6999999999989</v>
      </c>
      <c r="E43" s="55">
        <v>743.36153846153843</v>
      </c>
      <c r="F43" s="47"/>
      <c r="G43" s="54" t="s">
        <v>242</v>
      </c>
      <c r="H43" s="53"/>
      <c r="I43" s="50">
        <v>3</v>
      </c>
      <c r="J43" s="51">
        <v>1500</v>
      </c>
      <c r="K43" s="48"/>
      <c r="L43" s="53"/>
      <c r="M43" s="68"/>
      <c r="N43" s="68"/>
      <c r="O43" s="50"/>
      <c r="P43" s="40"/>
      <c r="Q43" s="49"/>
      <c r="R43" s="49"/>
      <c r="S43" s="40"/>
      <c r="T43" s="48"/>
      <c r="U43" s="47"/>
    </row>
    <row r="44" spans="1:21" x14ac:dyDescent="0.2">
      <c r="A44" s="58"/>
      <c r="B44" s="50" t="s">
        <v>241</v>
      </c>
      <c r="C44" s="60">
        <v>7</v>
      </c>
      <c r="D44" s="55">
        <v>9642.6</v>
      </c>
      <c r="E44" s="55">
        <v>1377.5142857142857</v>
      </c>
      <c r="F44" s="47"/>
      <c r="G44" s="54" t="s">
        <v>240</v>
      </c>
      <c r="H44" s="53"/>
      <c r="I44" s="50"/>
      <c r="J44" s="51"/>
      <c r="K44" s="48"/>
      <c r="L44" s="53"/>
      <c r="M44" s="68"/>
      <c r="N44" s="51"/>
      <c r="O44" s="50"/>
      <c r="P44" s="40"/>
      <c r="Q44" s="49"/>
      <c r="R44" s="49"/>
      <c r="S44" s="40"/>
      <c r="T44" s="48"/>
      <c r="U44" s="47"/>
    </row>
    <row r="45" spans="1:21" x14ac:dyDescent="0.2">
      <c r="A45" s="58"/>
      <c r="B45" s="50" t="s">
        <v>239</v>
      </c>
      <c r="C45" s="60">
        <v>12</v>
      </c>
      <c r="D45" s="55">
        <v>9021.3666666666668</v>
      </c>
      <c r="E45" s="55">
        <v>751.78055555555557</v>
      </c>
      <c r="F45" s="47"/>
      <c r="G45" s="54" t="s">
        <v>107</v>
      </c>
      <c r="H45" s="53"/>
      <c r="I45" s="50"/>
      <c r="J45" s="51"/>
      <c r="K45" s="48"/>
      <c r="L45" s="53"/>
      <c r="M45" s="68"/>
      <c r="N45" s="68"/>
      <c r="O45" s="50"/>
      <c r="P45" s="40"/>
      <c r="Q45" s="49"/>
      <c r="R45" s="49"/>
      <c r="S45" s="40"/>
      <c r="T45" s="48" t="s">
        <v>238</v>
      </c>
      <c r="U45" s="47"/>
    </row>
    <row r="46" spans="1:21" x14ac:dyDescent="0.2">
      <c r="A46" s="58"/>
      <c r="B46" s="50" t="s">
        <v>237</v>
      </c>
      <c r="C46" s="60">
        <v>9</v>
      </c>
      <c r="D46" s="55">
        <v>8756.9777777777781</v>
      </c>
      <c r="E46" s="55">
        <v>972.99753086419753</v>
      </c>
      <c r="F46" s="47"/>
      <c r="G46" s="54" t="s">
        <v>63</v>
      </c>
      <c r="H46" s="53"/>
      <c r="I46" s="50">
        <v>1</v>
      </c>
      <c r="J46" s="51">
        <v>500</v>
      </c>
      <c r="K46" s="48"/>
      <c r="L46" s="53"/>
      <c r="M46" s="68"/>
      <c r="N46" s="68"/>
      <c r="O46" s="50"/>
      <c r="P46" s="40"/>
      <c r="Q46" s="49"/>
      <c r="R46" s="49" t="s">
        <v>236</v>
      </c>
      <c r="S46" s="40"/>
      <c r="T46" s="48"/>
      <c r="U46" s="47"/>
    </row>
    <row r="47" spans="1:21" x14ac:dyDescent="0.2">
      <c r="A47" s="58"/>
      <c r="B47" s="50" t="s">
        <v>235</v>
      </c>
      <c r="C47" s="60">
        <v>7</v>
      </c>
      <c r="D47" s="55">
        <v>8114.166666666667</v>
      </c>
      <c r="E47" s="55">
        <v>1159.1666666666667</v>
      </c>
      <c r="F47" s="47"/>
      <c r="G47" s="54" t="s">
        <v>107</v>
      </c>
      <c r="H47" s="53"/>
      <c r="I47" s="50">
        <v>1</v>
      </c>
      <c r="J47" s="51">
        <v>400</v>
      </c>
      <c r="K47" s="48"/>
      <c r="L47" s="53"/>
      <c r="M47" s="52"/>
      <c r="N47" s="51"/>
      <c r="O47" s="50"/>
      <c r="P47" s="40"/>
      <c r="Q47" s="49"/>
      <c r="R47" s="49"/>
      <c r="S47" s="40"/>
      <c r="T47" s="48"/>
      <c r="U47" s="47"/>
    </row>
    <row r="48" spans="1:21" x14ac:dyDescent="0.2">
      <c r="A48" s="58"/>
      <c r="B48" s="50" t="s">
        <v>234</v>
      </c>
      <c r="C48" s="60">
        <v>16</v>
      </c>
      <c r="D48" s="55">
        <v>7950.3222222222212</v>
      </c>
      <c r="E48" s="55">
        <v>496.89513888888882</v>
      </c>
      <c r="F48" s="47"/>
      <c r="G48" s="54" t="s">
        <v>107</v>
      </c>
      <c r="H48" s="53"/>
      <c r="I48" s="50">
        <v>2</v>
      </c>
      <c r="J48" s="51">
        <v>1000</v>
      </c>
      <c r="K48" s="48"/>
      <c r="L48" s="53"/>
      <c r="M48" s="52"/>
      <c r="N48" s="51"/>
      <c r="O48" s="50"/>
      <c r="P48" s="40"/>
      <c r="Q48" s="49"/>
      <c r="R48" s="49"/>
      <c r="S48" s="40"/>
      <c r="T48" s="48"/>
      <c r="U48" s="47"/>
    </row>
    <row r="49" spans="1:21" x14ac:dyDescent="0.2">
      <c r="A49" s="58"/>
      <c r="B49" s="50" t="s">
        <v>233</v>
      </c>
      <c r="C49" s="57">
        <v>12</v>
      </c>
      <c r="D49" s="55">
        <v>7816.2555555555555</v>
      </c>
      <c r="E49" s="55">
        <v>651.35462962962958</v>
      </c>
      <c r="F49" s="47"/>
      <c r="G49" s="54" t="s">
        <v>232</v>
      </c>
      <c r="H49" s="53"/>
      <c r="I49" s="50"/>
      <c r="J49" s="51"/>
      <c r="K49" s="48"/>
      <c r="L49" s="53"/>
      <c r="M49" s="52"/>
      <c r="N49" s="51"/>
      <c r="O49" s="50"/>
      <c r="P49" s="40"/>
      <c r="Q49" s="49"/>
      <c r="R49" s="49"/>
      <c r="S49" s="40"/>
      <c r="T49" s="48" t="s">
        <v>231</v>
      </c>
      <c r="U49" s="47"/>
    </row>
    <row r="50" spans="1:21" x14ac:dyDescent="0.2">
      <c r="A50" s="58"/>
      <c r="B50" s="50" t="s">
        <v>230</v>
      </c>
      <c r="C50" s="57">
        <v>2</v>
      </c>
      <c r="D50" s="55">
        <v>7788.2888888888883</v>
      </c>
      <c r="E50" s="55">
        <v>3894.1444444444442</v>
      </c>
      <c r="F50" s="47"/>
      <c r="G50" s="54" t="s">
        <v>229</v>
      </c>
      <c r="H50" s="53"/>
      <c r="I50" s="50"/>
      <c r="J50" s="50"/>
      <c r="K50" s="48"/>
      <c r="L50" s="53"/>
      <c r="M50" s="50"/>
      <c r="N50" s="50"/>
      <c r="O50" s="50"/>
      <c r="P50" s="40"/>
      <c r="Q50" s="49"/>
      <c r="R50" s="49"/>
      <c r="S50" s="40"/>
      <c r="T50" s="48"/>
      <c r="U50" s="47"/>
    </row>
    <row r="51" spans="1:21" x14ac:dyDescent="0.2">
      <c r="A51" s="58"/>
      <c r="B51" s="50" t="s">
        <v>228</v>
      </c>
      <c r="C51" s="57">
        <v>7</v>
      </c>
      <c r="D51" s="55">
        <v>7735.1</v>
      </c>
      <c r="E51" s="55">
        <v>1105.0142857142857</v>
      </c>
      <c r="F51" s="47"/>
      <c r="G51" s="54" t="s">
        <v>63</v>
      </c>
      <c r="H51" s="53"/>
      <c r="I51" s="50">
        <v>4</v>
      </c>
      <c r="J51" s="51">
        <v>1600</v>
      </c>
      <c r="K51" s="48" t="s">
        <v>227</v>
      </c>
      <c r="L51" s="53"/>
      <c r="M51" s="52"/>
      <c r="N51" s="51"/>
      <c r="O51" s="50"/>
      <c r="P51" s="40"/>
      <c r="Q51" s="49"/>
      <c r="R51" s="49"/>
      <c r="S51" s="40"/>
      <c r="T51" s="48" t="s">
        <v>226</v>
      </c>
      <c r="U51" s="47"/>
    </row>
    <row r="52" spans="1:21" x14ac:dyDescent="0.2">
      <c r="A52" s="58"/>
      <c r="B52" s="50" t="s">
        <v>225</v>
      </c>
      <c r="C52" s="60">
        <v>7</v>
      </c>
      <c r="D52" s="55">
        <v>7593.5777777777785</v>
      </c>
      <c r="E52" s="55">
        <v>1084.7968253968254</v>
      </c>
      <c r="F52" s="47"/>
      <c r="G52" s="54" t="s">
        <v>107</v>
      </c>
      <c r="H52" s="53"/>
      <c r="I52" s="50">
        <v>2</v>
      </c>
      <c r="J52" s="51">
        <v>800</v>
      </c>
      <c r="K52" s="48" t="s">
        <v>224</v>
      </c>
      <c r="L52" s="53"/>
      <c r="M52" s="52"/>
      <c r="N52" s="51"/>
      <c r="O52" s="50"/>
      <c r="P52" s="40"/>
      <c r="Q52" s="49"/>
      <c r="R52" s="49"/>
      <c r="S52" s="40"/>
      <c r="T52" s="48"/>
      <c r="U52" s="47"/>
    </row>
    <row r="53" spans="1:21" x14ac:dyDescent="0.2">
      <c r="A53" s="58"/>
      <c r="B53" s="50" t="s">
        <v>223</v>
      </c>
      <c r="C53" s="57">
        <v>2</v>
      </c>
      <c r="D53" s="55">
        <v>7000</v>
      </c>
      <c r="E53" s="55">
        <v>3500</v>
      </c>
      <c r="F53" s="47"/>
      <c r="G53" s="54" t="s">
        <v>63</v>
      </c>
      <c r="H53" s="53"/>
      <c r="I53" s="50">
        <v>4</v>
      </c>
      <c r="J53" s="51">
        <v>1600</v>
      </c>
      <c r="K53" s="48" t="s">
        <v>222</v>
      </c>
      <c r="L53" s="53"/>
      <c r="M53" s="52">
        <v>5500</v>
      </c>
      <c r="N53" s="51">
        <v>14465</v>
      </c>
      <c r="O53" s="50" t="s">
        <v>221</v>
      </c>
      <c r="P53" s="40"/>
      <c r="Q53" s="49"/>
      <c r="R53" s="49"/>
      <c r="S53" s="40"/>
      <c r="T53" s="48"/>
      <c r="U53" s="47"/>
    </row>
    <row r="54" spans="1:21" x14ac:dyDescent="0.2">
      <c r="A54" s="58"/>
      <c r="B54" s="50" t="s">
        <v>220</v>
      </c>
      <c r="C54" s="57">
        <v>8</v>
      </c>
      <c r="D54" s="55">
        <v>6597.4111111111106</v>
      </c>
      <c r="E54" s="55">
        <v>824.67638888888882</v>
      </c>
      <c r="F54" s="47"/>
      <c r="G54" s="54" t="s">
        <v>63</v>
      </c>
      <c r="H54" s="53"/>
      <c r="I54" s="50"/>
      <c r="J54" s="51"/>
      <c r="K54" s="48"/>
      <c r="L54" s="53"/>
      <c r="M54" s="52"/>
      <c r="N54" s="51"/>
      <c r="O54" s="50"/>
      <c r="P54" s="40"/>
      <c r="Q54" s="49"/>
      <c r="R54" s="49"/>
      <c r="S54" s="40"/>
      <c r="T54" s="48"/>
      <c r="U54" s="47"/>
    </row>
    <row r="55" spans="1:21" x14ac:dyDescent="0.2">
      <c r="A55" s="58"/>
      <c r="B55" s="50" t="s">
        <v>219</v>
      </c>
      <c r="C55" s="60">
        <v>6</v>
      </c>
      <c r="D55" s="55">
        <v>6593.4222222222215</v>
      </c>
      <c r="E55" s="55">
        <v>1098.9037037037035</v>
      </c>
      <c r="F55" s="47"/>
      <c r="G55" s="54" t="s">
        <v>218</v>
      </c>
      <c r="H55" s="53"/>
      <c r="I55" s="50">
        <v>1</v>
      </c>
      <c r="J55" s="51">
        <v>400</v>
      </c>
      <c r="K55" s="48"/>
      <c r="L55" s="53"/>
      <c r="M55" s="52">
        <v>4000</v>
      </c>
      <c r="N55" s="51">
        <v>10520</v>
      </c>
      <c r="O55" s="50"/>
      <c r="P55" s="40"/>
      <c r="Q55" s="49"/>
      <c r="R55" s="49"/>
      <c r="S55" s="40"/>
      <c r="T55" s="48" t="s">
        <v>170</v>
      </c>
      <c r="U55" s="47"/>
    </row>
    <row r="56" spans="1:21" x14ac:dyDescent="0.2">
      <c r="A56" s="58"/>
      <c r="B56" s="50" t="s">
        <v>217</v>
      </c>
      <c r="C56" s="60">
        <v>8</v>
      </c>
      <c r="D56" s="55">
        <v>6251</v>
      </c>
      <c r="E56" s="55">
        <v>781.375</v>
      </c>
      <c r="F56" s="47"/>
      <c r="G56" s="54" t="s">
        <v>63</v>
      </c>
      <c r="H56" s="53"/>
      <c r="I56" s="50">
        <v>3</v>
      </c>
      <c r="J56" s="51">
        <v>1400</v>
      </c>
      <c r="K56" s="48"/>
      <c r="L56" s="53"/>
      <c r="M56" s="52"/>
      <c r="N56" s="51"/>
      <c r="O56" s="50"/>
      <c r="P56" s="40"/>
      <c r="Q56" s="49"/>
      <c r="R56" s="49"/>
      <c r="S56" s="40"/>
      <c r="T56" s="48"/>
      <c r="U56" s="47"/>
    </row>
    <row r="57" spans="1:21" x14ac:dyDescent="0.2">
      <c r="A57" s="58"/>
      <c r="B57" s="50" t="s">
        <v>216</v>
      </c>
      <c r="C57" s="60">
        <v>4</v>
      </c>
      <c r="D57" s="55">
        <v>6208.333333333333</v>
      </c>
      <c r="E57" s="55">
        <v>1552.0833333333333</v>
      </c>
      <c r="F57" s="47"/>
      <c r="G57" s="54" t="s">
        <v>47</v>
      </c>
      <c r="H57" s="53"/>
      <c r="I57" s="50">
        <v>1</v>
      </c>
      <c r="J57" s="51">
        <v>400</v>
      </c>
      <c r="K57" s="48"/>
      <c r="L57" s="53"/>
      <c r="M57" s="52"/>
      <c r="N57" s="51"/>
      <c r="O57" s="50"/>
      <c r="P57" s="40"/>
      <c r="Q57" s="49"/>
      <c r="R57" s="49"/>
      <c r="S57" s="40"/>
      <c r="T57" s="48"/>
      <c r="U57" s="47"/>
    </row>
    <row r="58" spans="1:21" x14ac:dyDescent="0.2">
      <c r="A58" s="58"/>
      <c r="B58" s="50" t="s">
        <v>215</v>
      </c>
      <c r="C58" s="57">
        <v>1</v>
      </c>
      <c r="D58" s="55">
        <v>5897.3888888888887</v>
      </c>
      <c r="E58" s="55"/>
      <c r="F58" s="47"/>
      <c r="G58" s="54"/>
      <c r="H58" s="53"/>
      <c r="I58" s="50"/>
      <c r="J58" s="51"/>
      <c r="K58" s="48"/>
      <c r="L58" s="53"/>
      <c r="M58" s="52"/>
      <c r="N58" s="51"/>
      <c r="O58" s="50"/>
      <c r="P58" s="40"/>
      <c r="Q58" s="49"/>
      <c r="R58" s="49"/>
      <c r="S58" s="40"/>
      <c r="T58" s="48"/>
      <c r="U58" s="47"/>
    </row>
    <row r="59" spans="1:21" x14ac:dyDescent="0.2">
      <c r="A59" s="58"/>
      <c r="B59" s="50" t="s">
        <v>214</v>
      </c>
      <c r="C59" s="57">
        <v>11</v>
      </c>
      <c r="D59" s="55">
        <v>5879.666666666667</v>
      </c>
      <c r="E59" s="55">
        <v>534.5151515151515</v>
      </c>
      <c r="F59" s="47"/>
      <c r="G59" s="54" t="s">
        <v>63</v>
      </c>
      <c r="H59" s="53"/>
      <c r="I59" s="50">
        <v>1</v>
      </c>
      <c r="J59" s="51">
        <v>400</v>
      </c>
      <c r="K59" s="48" t="s">
        <v>213</v>
      </c>
      <c r="L59" s="53"/>
      <c r="M59" s="52"/>
      <c r="N59" s="51"/>
      <c r="O59" s="50" t="s">
        <v>212</v>
      </c>
      <c r="P59" s="40"/>
      <c r="Q59" s="49"/>
      <c r="R59" s="49"/>
      <c r="S59" s="40"/>
      <c r="T59" s="48"/>
      <c r="U59" s="47"/>
    </row>
    <row r="60" spans="1:21" x14ac:dyDescent="0.2">
      <c r="A60" s="58"/>
      <c r="B60" s="50" t="s">
        <v>211</v>
      </c>
      <c r="C60" s="60">
        <v>9</v>
      </c>
      <c r="D60" s="55">
        <v>5855.6666666666661</v>
      </c>
      <c r="E60" s="55">
        <v>650.62962962962956</v>
      </c>
      <c r="F60" s="47"/>
      <c r="G60" s="54" t="s">
        <v>63</v>
      </c>
      <c r="H60" s="53"/>
      <c r="I60" s="50"/>
      <c r="J60" s="51"/>
      <c r="K60" s="48"/>
      <c r="L60" s="53"/>
      <c r="M60" s="52"/>
      <c r="N60" s="51"/>
      <c r="O60" s="50"/>
      <c r="P60" s="40"/>
      <c r="Q60" s="49"/>
      <c r="R60" s="49"/>
      <c r="S60" s="40"/>
      <c r="T60" s="48"/>
      <c r="U60" s="47"/>
    </row>
    <row r="61" spans="1:21" x14ac:dyDescent="0.2">
      <c r="A61" s="58"/>
      <c r="B61" s="50" t="s">
        <v>210</v>
      </c>
      <c r="C61" s="57">
        <v>19</v>
      </c>
      <c r="D61" s="55">
        <v>5694.4</v>
      </c>
      <c r="E61" s="55">
        <v>299.70526315789471</v>
      </c>
      <c r="F61" s="47"/>
      <c r="G61" s="54" t="s">
        <v>209</v>
      </c>
      <c r="H61" s="53"/>
      <c r="I61" s="50"/>
      <c r="J61" s="51"/>
      <c r="K61" s="48"/>
      <c r="L61" s="53"/>
      <c r="M61" s="68"/>
      <c r="N61" s="68"/>
      <c r="O61" s="50"/>
      <c r="P61" s="40"/>
      <c r="Q61" s="49"/>
      <c r="R61" s="49"/>
      <c r="S61" s="40"/>
      <c r="T61" s="48"/>
      <c r="U61" s="47"/>
    </row>
    <row r="62" spans="1:21" x14ac:dyDescent="0.2">
      <c r="A62" s="58"/>
      <c r="B62" s="50" t="s">
        <v>208</v>
      </c>
      <c r="C62" s="57">
        <v>12</v>
      </c>
      <c r="D62" s="55">
        <v>5669.7</v>
      </c>
      <c r="E62" s="55">
        <v>472.47499999999997</v>
      </c>
      <c r="F62" s="47"/>
      <c r="G62" s="54" t="s">
        <v>63</v>
      </c>
      <c r="H62" s="53"/>
      <c r="I62" s="50">
        <v>4</v>
      </c>
      <c r="J62" s="51">
        <v>1600</v>
      </c>
      <c r="K62" s="48" t="s">
        <v>207</v>
      </c>
      <c r="L62" s="53"/>
      <c r="M62" s="52"/>
      <c r="N62" s="51"/>
      <c r="O62" s="50"/>
      <c r="P62" s="40"/>
      <c r="Q62" s="49"/>
      <c r="R62" s="49"/>
      <c r="S62" s="40"/>
      <c r="T62" s="48"/>
      <c r="U62" s="47"/>
    </row>
    <row r="63" spans="1:21" x14ac:dyDescent="0.2">
      <c r="A63" s="58"/>
      <c r="B63" s="50" t="s">
        <v>206</v>
      </c>
      <c r="C63" s="57">
        <v>1</v>
      </c>
      <c r="D63" s="55">
        <v>5600</v>
      </c>
      <c r="E63" s="55"/>
      <c r="F63" s="47"/>
      <c r="G63" s="54" t="s">
        <v>63</v>
      </c>
      <c r="H63" s="53"/>
      <c r="I63" s="50"/>
      <c r="J63" s="51"/>
      <c r="K63" s="48"/>
      <c r="L63" s="53"/>
      <c r="M63" s="52"/>
      <c r="N63" s="51"/>
      <c r="O63" s="50"/>
      <c r="P63" s="40"/>
      <c r="Q63" s="49"/>
      <c r="R63" s="49"/>
      <c r="S63" s="40"/>
      <c r="T63" s="48"/>
      <c r="U63" s="47"/>
    </row>
    <row r="64" spans="1:21" x14ac:dyDescent="0.2">
      <c r="A64" s="58"/>
      <c r="B64" s="50" t="s">
        <v>205</v>
      </c>
      <c r="C64" s="60">
        <v>1</v>
      </c>
      <c r="D64" s="55">
        <v>5500</v>
      </c>
      <c r="E64" s="55"/>
      <c r="F64" s="47"/>
      <c r="G64" s="54"/>
      <c r="H64" s="53"/>
      <c r="I64" s="50"/>
      <c r="J64" s="50"/>
      <c r="K64" s="48"/>
      <c r="L64" s="53"/>
      <c r="M64" s="50"/>
      <c r="N64" s="50"/>
      <c r="O64" s="50"/>
      <c r="P64" s="40"/>
      <c r="Q64" s="49"/>
      <c r="R64" s="49"/>
      <c r="S64" s="40"/>
      <c r="T64" s="48"/>
      <c r="U64" s="47"/>
    </row>
    <row r="65" spans="1:21" x14ac:dyDescent="0.2">
      <c r="A65" s="58"/>
      <c r="B65" s="50" t="s">
        <v>204</v>
      </c>
      <c r="C65" s="60">
        <v>7</v>
      </c>
      <c r="D65" s="55">
        <v>5444.666666666667</v>
      </c>
      <c r="E65" s="55">
        <v>777.80952380952385</v>
      </c>
      <c r="F65" s="47"/>
      <c r="G65" s="54" t="s">
        <v>63</v>
      </c>
      <c r="H65" s="53"/>
      <c r="I65" s="50"/>
      <c r="J65" s="51"/>
      <c r="K65" s="48"/>
      <c r="L65" s="53"/>
      <c r="M65" s="52"/>
      <c r="N65" s="51"/>
      <c r="O65" s="50"/>
      <c r="P65" s="40"/>
      <c r="Q65" s="49"/>
      <c r="R65" s="49"/>
      <c r="S65" s="40"/>
      <c r="T65" s="48"/>
      <c r="U65" s="47"/>
    </row>
    <row r="66" spans="1:21" x14ac:dyDescent="0.2">
      <c r="A66" s="58"/>
      <c r="B66" s="50" t="s">
        <v>203</v>
      </c>
      <c r="C66" s="60">
        <v>9</v>
      </c>
      <c r="D66" s="55">
        <v>5285.4888888888891</v>
      </c>
      <c r="E66" s="55">
        <v>587.27654320987654</v>
      </c>
      <c r="F66" s="47"/>
      <c r="G66" s="54" t="s">
        <v>202</v>
      </c>
      <c r="H66" s="53"/>
      <c r="I66" s="50">
        <v>39</v>
      </c>
      <c r="J66" s="51">
        <v>16600</v>
      </c>
      <c r="K66" s="48" t="s">
        <v>201</v>
      </c>
      <c r="L66" s="53"/>
      <c r="M66" s="52">
        <v>2000</v>
      </c>
      <c r="N66" s="51">
        <v>5260</v>
      </c>
      <c r="O66" s="50"/>
      <c r="P66" s="40"/>
      <c r="Q66" s="49"/>
      <c r="R66" s="49"/>
      <c r="S66" s="40"/>
      <c r="T66" s="48"/>
      <c r="U66" s="47"/>
    </row>
    <row r="67" spans="1:21" x14ac:dyDescent="0.2">
      <c r="A67" s="58"/>
      <c r="B67" s="50" t="s">
        <v>200</v>
      </c>
      <c r="C67" s="60">
        <v>3</v>
      </c>
      <c r="D67" s="55">
        <v>4866.6666666666661</v>
      </c>
      <c r="E67" s="55">
        <v>1622.2222222222219</v>
      </c>
      <c r="F67" s="47"/>
      <c r="G67" s="54" t="s">
        <v>199</v>
      </c>
      <c r="H67" s="53"/>
      <c r="I67" s="50"/>
      <c r="J67" s="51"/>
      <c r="K67" s="48"/>
      <c r="L67" s="53"/>
      <c r="M67" s="52"/>
      <c r="N67" s="51"/>
      <c r="O67" s="50"/>
      <c r="P67" s="40"/>
      <c r="Q67" s="49"/>
      <c r="R67" s="49"/>
      <c r="S67" s="40"/>
      <c r="T67" s="48"/>
      <c r="U67" s="47"/>
    </row>
    <row r="68" spans="1:21" x14ac:dyDescent="0.2">
      <c r="A68" s="58"/>
      <c r="B68" s="50" t="s">
        <v>198</v>
      </c>
      <c r="C68" s="57">
        <v>2</v>
      </c>
      <c r="D68" s="55">
        <v>4800</v>
      </c>
      <c r="E68" s="55">
        <v>2400</v>
      </c>
      <c r="F68" s="47"/>
      <c r="G68" s="54" t="s">
        <v>197</v>
      </c>
      <c r="H68" s="53"/>
      <c r="I68" s="50"/>
      <c r="J68" s="50"/>
      <c r="K68" s="48"/>
      <c r="L68" s="53"/>
      <c r="M68" s="50"/>
      <c r="N68" s="50"/>
      <c r="O68" s="50"/>
      <c r="P68" s="40"/>
      <c r="Q68" s="49"/>
      <c r="R68" s="49"/>
      <c r="S68" s="40"/>
      <c r="T68" s="48"/>
      <c r="U68" s="47"/>
    </row>
    <row r="69" spans="1:21" x14ac:dyDescent="0.2">
      <c r="A69" s="58"/>
      <c r="B69" s="50" t="s">
        <v>196</v>
      </c>
      <c r="C69" s="57">
        <v>7</v>
      </c>
      <c r="D69" s="55">
        <v>4756.5333333333328</v>
      </c>
      <c r="E69" s="55">
        <v>679.50476190476184</v>
      </c>
      <c r="F69" s="47"/>
      <c r="G69" s="54"/>
      <c r="H69" s="53"/>
      <c r="I69" s="50"/>
      <c r="J69" s="51"/>
      <c r="K69" s="48"/>
      <c r="L69" s="53"/>
      <c r="M69" s="52"/>
      <c r="N69" s="51"/>
      <c r="O69" s="50"/>
      <c r="P69" s="40"/>
      <c r="Q69" s="49"/>
      <c r="R69" s="49"/>
      <c r="S69" s="40"/>
      <c r="T69" s="48"/>
      <c r="U69" s="47"/>
    </row>
    <row r="70" spans="1:21" x14ac:dyDescent="0.2">
      <c r="A70" s="58"/>
      <c r="B70" s="50" t="s">
        <v>195</v>
      </c>
      <c r="C70" s="60">
        <v>9</v>
      </c>
      <c r="D70" s="55">
        <v>4705.9666666666672</v>
      </c>
      <c r="E70" s="55">
        <v>522.88518518518526</v>
      </c>
      <c r="F70" s="47"/>
      <c r="G70" s="54" t="s">
        <v>63</v>
      </c>
      <c r="H70" s="53"/>
      <c r="I70" s="50">
        <v>1</v>
      </c>
      <c r="J70" s="51">
        <v>400</v>
      </c>
      <c r="K70" s="48"/>
      <c r="L70" s="53"/>
      <c r="M70" s="52">
        <v>2000</v>
      </c>
      <c r="N70" s="51">
        <v>5260</v>
      </c>
      <c r="O70" s="50"/>
      <c r="P70" s="40"/>
      <c r="Q70" s="49"/>
      <c r="R70" s="49"/>
      <c r="S70" s="40"/>
      <c r="T70" s="48" t="s">
        <v>194</v>
      </c>
      <c r="U70" s="47"/>
    </row>
    <row r="71" spans="1:21" x14ac:dyDescent="0.2">
      <c r="A71" s="58"/>
      <c r="B71" s="50" t="s">
        <v>193</v>
      </c>
      <c r="C71" s="57">
        <v>9</v>
      </c>
      <c r="D71" s="55">
        <v>4625.2888888888892</v>
      </c>
      <c r="E71" s="55">
        <v>513.92098765432104</v>
      </c>
      <c r="F71" s="47"/>
      <c r="G71" s="54" t="s">
        <v>63</v>
      </c>
      <c r="H71" s="53"/>
      <c r="I71" s="50"/>
      <c r="J71" s="51"/>
      <c r="K71" s="48"/>
      <c r="L71" s="53"/>
      <c r="M71" s="52">
        <v>2000</v>
      </c>
      <c r="N71" s="51">
        <v>5260</v>
      </c>
      <c r="O71" s="50"/>
      <c r="P71" s="40"/>
      <c r="Q71" s="49" t="s">
        <v>192</v>
      </c>
      <c r="R71" s="49"/>
      <c r="S71" s="40"/>
      <c r="T71" s="48"/>
      <c r="U71" s="47"/>
    </row>
    <row r="72" spans="1:21" x14ac:dyDescent="0.2">
      <c r="A72" s="58"/>
      <c r="B72" s="50" t="s">
        <v>191</v>
      </c>
      <c r="C72" s="59">
        <v>2</v>
      </c>
      <c r="D72" s="55">
        <v>4433.333333333333</v>
      </c>
      <c r="E72" s="55">
        <v>2216.6666666666665</v>
      </c>
      <c r="F72" s="47"/>
      <c r="G72" s="54"/>
      <c r="H72" s="53"/>
      <c r="I72" s="50"/>
      <c r="J72" s="50"/>
      <c r="K72" s="48"/>
      <c r="L72" s="53"/>
      <c r="M72" s="50"/>
      <c r="N72" s="50"/>
      <c r="O72" s="50"/>
      <c r="P72" s="40"/>
      <c r="Q72" s="49"/>
      <c r="R72" s="49"/>
      <c r="S72" s="40"/>
      <c r="T72" s="48"/>
      <c r="U72" s="47"/>
    </row>
    <row r="73" spans="1:21" x14ac:dyDescent="0.2">
      <c r="A73" s="58"/>
      <c r="B73" s="50" t="s">
        <v>190</v>
      </c>
      <c r="C73" s="59">
        <v>2</v>
      </c>
      <c r="D73" s="55">
        <v>4382.8</v>
      </c>
      <c r="E73" s="55">
        <v>2191.4</v>
      </c>
      <c r="F73" s="47"/>
      <c r="G73" s="54" t="s">
        <v>63</v>
      </c>
      <c r="H73" s="53"/>
      <c r="I73" s="50"/>
      <c r="J73" s="50"/>
      <c r="K73" s="48"/>
      <c r="L73" s="53"/>
      <c r="M73" s="50"/>
      <c r="N73" s="50"/>
      <c r="O73" s="50"/>
      <c r="P73" s="40"/>
      <c r="Q73" s="49"/>
      <c r="R73" s="49"/>
      <c r="S73" s="40"/>
      <c r="T73" s="48"/>
      <c r="U73" s="47"/>
    </row>
    <row r="74" spans="1:21" x14ac:dyDescent="0.2">
      <c r="A74" s="58"/>
      <c r="B74" s="50" t="s">
        <v>189</v>
      </c>
      <c r="C74" s="60">
        <v>13</v>
      </c>
      <c r="D74" s="55">
        <v>4380.344444444444</v>
      </c>
      <c r="E74" s="55">
        <v>336.94957264957259</v>
      </c>
      <c r="F74" s="47"/>
      <c r="G74" s="54"/>
      <c r="H74" s="53"/>
      <c r="I74" s="50">
        <v>1</v>
      </c>
      <c r="J74" s="51">
        <v>400</v>
      </c>
      <c r="K74" s="48"/>
      <c r="L74" s="53"/>
      <c r="M74" s="52">
        <v>5000</v>
      </c>
      <c r="N74" s="51">
        <v>13150</v>
      </c>
      <c r="O74" s="50"/>
      <c r="P74" s="40"/>
      <c r="Q74" s="49"/>
      <c r="R74" s="49"/>
      <c r="S74" s="40"/>
      <c r="T74" s="48"/>
      <c r="U74" s="47"/>
    </row>
    <row r="75" spans="1:21" x14ac:dyDescent="0.2">
      <c r="A75" s="58"/>
      <c r="B75" s="50" t="s">
        <v>188</v>
      </c>
      <c r="C75" s="57">
        <v>6</v>
      </c>
      <c r="D75" s="55">
        <v>4166.2444444444445</v>
      </c>
      <c r="E75" s="55">
        <v>694.37407407407409</v>
      </c>
      <c r="F75" s="47"/>
      <c r="G75" s="54" t="s">
        <v>187</v>
      </c>
      <c r="H75" s="53"/>
      <c r="I75" s="50"/>
      <c r="J75" s="51"/>
      <c r="K75" s="48"/>
      <c r="L75" s="53"/>
      <c r="M75" s="52"/>
      <c r="N75" s="51"/>
      <c r="O75" s="50"/>
      <c r="P75" s="40"/>
      <c r="Q75" s="49"/>
      <c r="R75" s="49"/>
      <c r="S75" s="40"/>
      <c r="T75" s="48" t="s">
        <v>186</v>
      </c>
      <c r="U75" s="47"/>
    </row>
    <row r="76" spans="1:21" x14ac:dyDescent="0.2">
      <c r="A76" s="58"/>
      <c r="B76" s="50" t="s">
        <v>185</v>
      </c>
      <c r="C76" s="60">
        <v>3</v>
      </c>
      <c r="D76" s="55">
        <v>4133.333333333333</v>
      </c>
      <c r="E76" s="55">
        <v>1377.7777777777776</v>
      </c>
      <c r="F76" s="47"/>
      <c r="G76" s="54" t="s">
        <v>184</v>
      </c>
      <c r="H76" s="53"/>
      <c r="I76" s="50"/>
      <c r="J76" s="51"/>
      <c r="K76" s="48"/>
      <c r="L76" s="53"/>
      <c r="M76" s="52"/>
      <c r="N76" s="51"/>
      <c r="O76" s="50"/>
      <c r="P76" s="40"/>
      <c r="Q76" s="49"/>
      <c r="R76" s="49"/>
      <c r="S76" s="40"/>
      <c r="T76" s="48"/>
      <c r="U76" s="47"/>
    </row>
    <row r="77" spans="1:21" x14ac:dyDescent="0.2">
      <c r="A77" s="58"/>
      <c r="B77" s="50" t="s">
        <v>183</v>
      </c>
      <c r="C77" s="60">
        <v>8</v>
      </c>
      <c r="D77" s="55">
        <v>4073.1111111111113</v>
      </c>
      <c r="E77" s="55">
        <v>509.13888888888891</v>
      </c>
      <c r="F77" s="47"/>
      <c r="G77" s="54" t="s">
        <v>63</v>
      </c>
      <c r="H77" s="53"/>
      <c r="I77" s="50">
        <v>5</v>
      </c>
      <c r="J77" s="51">
        <v>2000</v>
      </c>
      <c r="K77" s="48"/>
      <c r="L77" s="53"/>
      <c r="M77" s="68"/>
      <c r="N77" s="68"/>
      <c r="O77" s="50"/>
      <c r="P77" s="40"/>
      <c r="Q77" s="49"/>
      <c r="R77" s="49"/>
      <c r="S77" s="40"/>
      <c r="T77" s="48"/>
      <c r="U77" s="47"/>
    </row>
    <row r="78" spans="1:21" x14ac:dyDescent="0.2">
      <c r="A78" s="58"/>
      <c r="B78" s="50" t="s">
        <v>182</v>
      </c>
      <c r="C78" s="57">
        <v>1</v>
      </c>
      <c r="D78" s="55">
        <v>4066.6666666666665</v>
      </c>
      <c r="E78" s="55"/>
      <c r="F78" s="47"/>
      <c r="G78" s="54"/>
      <c r="H78" s="53"/>
      <c r="I78" s="50"/>
      <c r="J78" s="51"/>
      <c r="K78" s="48"/>
      <c r="L78" s="53"/>
      <c r="M78" s="52"/>
      <c r="N78" s="51"/>
      <c r="O78" s="50"/>
      <c r="P78" s="40"/>
      <c r="Q78" s="49"/>
      <c r="R78" s="49"/>
      <c r="S78" s="40"/>
      <c r="T78" s="48"/>
      <c r="U78" s="47"/>
    </row>
    <row r="79" spans="1:21" x14ac:dyDescent="0.2">
      <c r="A79" s="58"/>
      <c r="B79" s="50" t="s">
        <v>181</v>
      </c>
      <c r="C79" s="60">
        <v>8</v>
      </c>
      <c r="D79" s="55">
        <v>4046.3666666666668</v>
      </c>
      <c r="E79" s="55">
        <v>505.79583333333335</v>
      </c>
      <c r="F79" s="47"/>
      <c r="G79" s="54" t="s">
        <v>63</v>
      </c>
      <c r="H79" s="53"/>
      <c r="I79" s="50"/>
      <c r="J79" s="51"/>
      <c r="K79" s="48"/>
      <c r="L79" s="53"/>
      <c r="M79" s="52"/>
      <c r="N79" s="51"/>
      <c r="O79" s="50"/>
      <c r="P79" s="40"/>
      <c r="Q79" s="49"/>
      <c r="R79" s="49"/>
      <c r="S79" s="40"/>
      <c r="T79" s="48"/>
      <c r="U79" s="47"/>
    </row>
    <row r="80" spans="1:21" x14ac:dyDescent="0.2">
      <c r="A80" s="58"/>
      <c r="B80" s="50" t="s">
        <v>180</v>
      </c>
      <c r="C80" s="60">
        <v>13</v>
      </c>
      <c r="D80" s="55">
        <v>3880.7111111111112</v>
      </c>
      <c r="E80" s="55">
        <v>298.51623931623931</v>
      </c>
      <c r="F80" s="47"/>
      <c r="G80" s="54" t="s">
        <v>81</v>
      </c>
      <c r="H80" s="53"/>
      <c r="I80" s="50">
        <v>2</v>
      </c>
      <c r="J80" s="51">
        <v>900</v>
      </c>
      <c r="K80" s="48"/>
      <c r="L80" s="53"/>
      <c r="M80" s="52"/>
      <c r="N80" s="51"/>
      <c r="O80" s="50"/>
      <c r="P80" s="40"/>
      <c r="Q80" s="49"/>
      <c r="R80" s="49"/>
      <c r="S80" s="40"/>
      <c r="T80" s="48"/>
      <c r="U80" s="47"/>
    </row>
    <row r="81" spans="1:21" x14ac:dyDescent="0.2">
      <c r="A81" s="58"/>
      <c r="B81" s="50" t="s">
        <v>179</v>
      </c>
      <c r="C81" s="59">
        <v>2</v>
      </c>
      <c r="D81" s="55">
        <v>3713.2111111111108</v>
      </c>
      <c r="E81" s="55">
        <v>1856.6055555555554</v>
      </c>
      <c r="F81" s="47"/>
      <c r="G81" s="54"/>
      <c r="H81" s="53"/>
      <c r="I81" s="50"/>
      <c r="J81" s="50"/>
      <c r="K81" s="48"/>
      <c r="L81" s="53"/>
      <c r="M81" s="50"/>
      <c r="N81" s="50"/>
      <c r="O81" s="50"/>
      <c r="P81" s="40"/>
      <c r="Q81" s="49"/>
      <c r="R81" s="49"/>
      <c r="S81" s="40"/>
      <c r="T81" s="48"/>
      <c r="U81" s="47"/>
    </row>
    <row r="82" spans="1:21" x14ac:dyDescent="0.2">
      <c r="A82" s="58"/>
      <c r="B82" s="50" t="s">
        <v>178</v>
      </c>
      <c r="C82" s="57">
        <v>1</v>
      </c>
      <c r="D82" s="55">
        <v>3666.6666666666665</v>
      </c>
      <c r="E82" s="55"/>
      <c r="F82" s="47"/>
      <c r="G82" s="54"/>
      <c r="H82" s="53"/>
      <c r="I82" s="50"/>
      <c r="J82" s="50"/>
      <c r="K82" s="48"/>
      <c r="L82" s="53"/>
      <c r="M82" s="50"/>
      <c r="N82" s="50"/>
      <c r="O82" s="50"/>
      <c r="P82" s="40"/>
      <c r="Q82" s="49"/>
      <c r="R82" s="49"/>
      <c r="S82" s="40"/>
      <c r="T82" s="48"/>
      <c r="U82" s="47"/>
    </row>
    <row r="83" spans="1:21" x14ac:dyDescent="0.2">
      <c r="A83" s="58"/>
      <c r="B83" s="50" t="s">
        <v>177</v>
      </c>
      <c r="C83" s="60">
        <v>3</v>
      </c>
      <c r="D83" s="55">
        <v>3658.9555555555557</v>
      </c>
      <c r="E83" s="55">
        <v>1219.6518518518519</v>
      </c>
      <c r="F83" s="47"/>
      <c r="G83" s="54"/>
      <c r="H83" s="53"/>
      <c r="I83" s="50">
        <v>1</v>
      </c>
      <c r="J83" s="51">
        <v>400</v>
      </c>
      <c r="K83" s="48"/>
      <c r="L83" s="53"/>
      <c r="M83" s="52"/>
      <c r="N83" s="51"/>
      <c r="O83" s="50"/>
      <c r="P83" s="40"/>
      <c r="Q83" s="49"/>
      <c r="R83" s="49" t="s">
        <v>176</v>
      </c>
      <c r="S83" s="40"/>
      <c r="T83" s="48"/>
      <c r="U83" s="47"/>
    </row>
    <row r="84" spans="1:21" x14ac:dyDescent="0.2">
      <c r="A84" s="58"/>
      <c r="B84" s="50" t="s">
        <v>175</v>
      </c>
      <c r="C84" s="60">
        <v>5</v>
      </c>
      <c r="D84" s="55">
        <v>3615.5666666666666</v>
      </c>
      <c r="E84" s="55">
        <v>723.11333333333334</v>
      </c>
      <c r="F84" s="47"/>
      <c r="G84" s="54"/>
      <c r="H84" s="53"/>
      <c r="I84" s="50">
        <v>3</v>
      </c>
      <c r="J84" s="51">
        <v>1400</v>
      </c>
      <c r="K84" s="48"/>
      <c r="L84" s="53"/>
      <c r="M84" s="52"/>
      <c r="N84" s="51"/>
      <c r="O84" s="50"/>
      <c r="P84" s="40"/>
      <c r="Q84" s="49"/>
      <c r="R84" s="49"/>
      <c r="S84" s="40"/>
      <c r="T84" s="48"/>
      <c r="U84" s="47"/>
    </row>
    <row r="85" spans="1:21" x14ac:dyDescent="0.2">
      <c r="A85" s="58"/>
      <c r="B85" s="50" t="s">
        <v>174</v>
      </c>
      <c r="C85" s="59">
        <v>2</v>
      </c>
      <c r="D85" s="55">
        <v>3602.4777777777781</v>
      </c>
      <c r="E85" s="55">
        <v>1801.2388888888891</v>
      </c>
      <c r="F85" s="47"/>
      <c r="G85" s="54" t="s">
        <v>173</v>
      </c>
      <c r="H85" s="53"/>
      <c r="I85" s="50"/>
      <c r="J85" s="50"/>
      <c r="K85" s="48"/>
      <c r="L85" s="53"/>
      <c r="M85" s="50"/>
      <c r="N85" s="50"/>
      <c r="O85" s="50"/>
      <c r="P85" s="40"/>
      <c r="Q85" s="49"/>
      <c r="R85" s="49"/>
      <c r="S85" s="40"/>
      <c r="T85" s="48"/>
      <c r="U85" s="47"/>
    </row>
    <row r="86" spans="1:21" x14ac:dyDescent="0.2">
      <c r="A86" s="58"/>
      <c r="B86" s="50" t="s">
        <v>172</v>
      </c>
      <c r="C86" s="60">
        <v>10</v>
      </c>
      <c r="D86" s="55">
        <v>3437.0888888888885</v>
      </c>
      <c r="E86" s="55">
        <v>343.70888888888885</v>
      </c>
      <c r="F86" s="47"/>
      <c r="G86" s="54" t="s">
        <v>109</v>
      </c>
      <c r="H86" s="53"/>
      <c r="I86" s="50"/>
      <c r="J86" s="51"/>
      <c r="K86" s="48"/>
      <c r="L86" s="53"/>
      <c r="M86" s="68"/>
      <c r="N86" s="68"/>
      <c r="O86" s="50"/>
      <c r="P86" s="40"/>
      <c r="Q86" s="49"/>
      <c r="R86" s="49"/>
      <c r="S86" s="40"/>
      <c r="T86" s="48"/>
      <c r="U86" s="47"/>
    </row>
    <row r="87" spans="1:21" x14ac:dyDescent="0.2">
      <c r="A87" s="58"/>
      <c r="B87" s="50" t="s">
        <v>171</v>
      </c>
      <c r="C87" s="60">
        <v>10</v>
      </c>
      <c r="D87" s="55">
        <v>3406</v>
      </c>
      <c r="E87" s="55">
        <v>340.6</v>
      </c>
      <c r="F87" s="47"/>
      <c r="G87" s="54" t="s">
        <v>63</v>
      </c>
      <c r="H87" s="53"/>
      <c r="I87" s="50"/>
      <c r="J87" s="51"/>
      <c r="K87" s="48"/>
      <c r="L87" s="53"/>
      <c r="M87" s="52"/>
      <c r="N87" s="51"/>
      <c r="O87" s="50"/>
      <c r="P87" s="40"/>
      <c r="Q87" s="49"/>
      <c r="R87" s="49"/>
      <c r="S87" s="40"/>
      <c r="T87" s="48" t="s">
        <v>170</v>
      </c>
      <c r="U87" s="47"/>
    </row>
    <row r="88" spans="1:21" x14ac:dyDescent="0.2">
      <c r="A88" s="58"/>
      <c r="B88" s="50" t="s">
        <v>169</v>
      </c>
      <c r="C88" s="60">
        <v>1</v>
      </c>
      <c r="D88" s="55">
        <v>3200</v>
      </c>
      <c r="E88" s="55"/>
      <c r="F88" s="47"/>
      <c r="G88" s="54"/>
      <c r="H88" s="53"/>
      <c r="I88" s="50"/>
      <c r="J88" s="50"/>
      <c r="K88" s="48"/>
      <c r="L88" s="53"/>
      <c r="M88" s="50"/>
      <c r="N88" s="50"/>
      <c r="O88" s="50"/>
      <c r="P88" s="40"/>
      <c r="Q88" s="49"/>
      <c r="R88" s="49"/>
      <c r="S88" s="40"/>
      <c r="T88" s="48"/>
      <c r="U88" s="47"/>
    </row>
    <row r="89" spans="1:21" x14ac:dyDescent="0.2">
      <c r="A89" s="58"/>
      <c r="B89" s="50" t="s">
        <v>168</v>
      </c>
      <c r="C89" s="60">
        <v>4</v>
      </c>
      <c r="D89" s="55">
        <v>3185.4333333333334</v>
      </c>
      <c r="E89" s="55">
        <v>796.35833333333335</v>
      </c>
      <c r="F89" s="47"/>
      <c r="G89" s="54" t="s">
        <v>63</v>
      </c>
      <c r="H89" s="53"/>
      <c r="I89" s="50"/>
      <c r="J89" s="51"/>
      <c r="K89" s="48"/>
      <c r="L89" s="53"/>
      <c r="M89" s="52"/>
      <c r="N89" s="51"/>
      <c r="O89" s="50"/>
      <c r="P89" s="40"/>
      <c r="Q89" s="49"/>
      <c r="R89" s="49"/>
      <c r="S89" s="40"/>
      <c r="T89" s="48"/>
      <c r="U89" s="47"/>
    </row>
    <row r="90" spans="1:21" x14ac:dyDescent="0.2">
      <c r="A90" s="58"/>
      <c r="B90" s="50" t="s">
        <v>167</v>
      </c>
      <c r="C90" s="60">
        <v>9</v>
      </c>
      <c r="D90" s="55">
        <v>3104</v>
      </c>
      <c r="E90" s="55">
        <v>344.88888888888891</v>
      </c>
      <c r="F90" s="47"/>
      <c r="G90" s="54" t="s">
        <v>63</v>
      </c>
      <c r="H90" s="53"/>
      <c r="I90" s="50"/>
      <c r="J90" s="51"/>
      <c r="K90" s="48"/>
      <c r="L90" s="53"/>
      <c r="M90" s="52"/>
      <c r="N90" s="51"/>
      <c r="O90" s="50"/>
      <c r="P90" s="40"/>
      <c r="Q90" s="49"/>
      <c r="R90" s="49"/>
      <c r="S90" s="40"/>
      <c r="T90" s="48"/>
      <c r="U90" s="47"/>
    </row>
    <row r="91" spans="1:21" x14ac:dyDescent="0.2">
      <c r="A91" s="58"/>
      <c r="B91" s="50" t="s">
        <v>166</v>
      </c>
      <c r="C91" s="60">
        <v>1</v>
      </c>
      <c r="D91" s="55">
        <v>3091.8333333333335</v>
      </c>
      <c r="E91" s="55"/>
      <c r="F91" s="47"/>
      <c r="G91" s="54"/>
      <c r="H91" s="53"/>
      <c r="I91" s="50"/>
      <c r="J91" s="51"/>
      <c r="K91" s="48"/>
      <c r="L91" s="53"/>
      <c r="M91" s="52"/>
      <c r="N91" s="51"/>
      <c r="O91" s="50"/>
      <c r="P91" s="40"/>
      <c r="Q91" s="49"/>
      <c r="R91" s="49"/>
      <c r="S91" s="40"/>
      <c r="T91" s="48"/>
      <c r="U91" s="47"/>
    </row>
    <row r="92" spans="1:21" x14ac:dyDescent="0.2">
      <c r="A92" s="58"/>
      <c r="B92" s="50" t="s">
        <v>165</v>
      </c>
      <c r="C92" s="57">
        <v>7</v>
      </c>
      <c r="D92" s="55">
        <v>3091.8333333333335</v>
      </c>
      <c r="E92" s="55">
        <v>441.6904761904762</v>
      </c>
      <c r="F92" s="47"/>
      <c r="G92" s="54" t="s">
        <v>164</v>
      </c>
      <c r="H92" s="53"/>
      <c r="I92" s="50"/>
      <c r="J92" s="51"/>
      <c r="K92" s="48"/>
      <c r="L92" s="53"/>
      <c r="M92" s="52">
        <v>2000</v>
      </c>
      <c r="N92" s="51">
        <v>5260</v>
      </c>
      <c r="O92" s="50"/>
      <c r="P92" s="40"/>
      <c r="Q92" s="49"/>
      <c r="R92" s="49"/>
      <c r="S92" s="40"/>
      <c r="T92" s="48"/>
      <c r="U92" s="47"/>
    </row>
    <row r="93" spans="1:21" x14ac:dyDescent="0.2">
      <c r="A93" s="58"/>
      <c r="B93" s="50" t="s">
        <v>163</v>
      </c>
      <c r="C93" s="60">
        <v>8</v>
      </c>
      <c r="D93" s="55">
        <v>2808.8666666666668</v>
      </c>
      <c r="E93" s="55">
        <v>351.10833333333335</v>
      </c>
      <c r="F93" s="47"/>
      <c r="G93" s="54"/>
      <c r="H93" s="53"/>
      <c r="I93" s="50"/>
      <c r="J93" s="50"/>
      <c r="K93" s="48"/>
      <c r="L93" s="53"/>
      <c r="M93" s="50"/>
      <c r="N93" s="50"/>
      <c r="O93" s="50"/>
      <c r="P93" s="40"/>
      <c r="Q93" s="49"/>
      <c r="R93" s="49"/>
      <c r="S93" s="40"/>
      <c r="T93" s="48"/>
      <c r="U93" s="47"/>
    </row>
    <row r="94" spans="1:21" x14ac:dyDescent="0.2">
      <c r="A94" s="58"/>
      <c r="B94" s="50" t="s">
        <v>162</v>
      </c>
      <c r="C94" s="57">
        <v>1</v>
      </c>
      <c r="D94" s="55">
        <v>2800</v>
      </c>
      <c r="E94" s="55"/>
      <c r="F94" s="47"/>
      <c r="G94" s="70"/>
      <c r="H94" s="53"/>
      <c r="I94" s="48"/>
      <c r="J94" s="66"/>
      <c r="K94" s="48"/>
      <c r="L94" s="53"/>
      <c r="M94" s="67"/>
      <c r="N94" s="66"/>
      <c r="O94" s="65"/>
      <c r="P94" s="40"/>
      <c r="Q94" s="49"/>
      <c r="R94" s="49"/>
      <c r="S94" s="40"/>
      <c r="T94" s="48"/>
      <c r="U94" s="47"/>
    </row>
    <row r="95" spans="1:21" x14ac:dyDescent="0.2">
      <c r="A95" s="58"/>
      <c r="B95" s="50" t="s">
        <v>161</v>
      </c>
      <c r="C95" s="59">
        <v>2</v>
      </c>
      <c r="D95" s="55">
        <v>2741.3666666666668</v>
      </c>
      <c r="E95" s="55">
        <v>1370.6833333333334</v>
      </c>
      <c r="F95" s="47"/>
      <c r="G95" s="54" t="s">
        <v>58</v>
      </c>
      <c r="H95" s="53"/>
      <c r="I95" s="50"/>
      <c r="J95" s="50"/>
      <c r="K95" s="48"/>
      <c r="L95" s="53"/>
      <c r="M95" s="50"/>
      <c r="N95" s="50"/>
      <c r="O95" s="50"/>
      <c r="P95" s="40"/>
      <c r="Q95" s="49"/>
      <c r="R95" s="49"/>
      <c r="S95" s="40"/>
      <c r="T95" s="48"/>
      <c r="U95" s="47"/>
    </row>
    <row r="96" spans="1:21" x14ac:dyDescent="0.2">
      <c r="A96" s="58"/>
      <c r="B96" s="50" t="s">
        <v>160</v>
      </c>
      <c r="C96" s="60">
        <v>1</v>
      </c>
      <c r="D96" s="55">
        <v>2740.6666666666665</v>
      </c>
      <c r="E96" s="55"/>
      <c r="F96" s="47"/>
      <c r="G96" s="54"/>
      <c r="H96" s="53"/>
      <c r="I96" s="50"/>
      <c r="J96" s="50"/>
      <c r="K96" s="48"/>
      <c r="L96" s="53"/>
      <c r="M96" s="50"/>
      <c r="N96" s="50"/>
      <c r="O96" s="50"/>
      <c r="P96" s="40"/>
      <c r="Q96" s="49"/>
      <c r="R96" s="49"/>
      <c r="S96" s="40"/>
      <c r="T96" s="48"/>
      <c r="U96" s="47"/>
    </row>
    <row r="97" spans="1:21" x14ac:dyDescent="0.2">
      <c r="A97" s="58"/>
      <c r="B97" s="50" t="s">
        <v>159</v>
      </c>
      <c r="C97" s="57">
        <v>9</v>
      </c>
      <c r="D97" s="55">
        <v>2715</v>
      </c>
      <c r="E97" s="55">
        <v>301.66666666666669</v>
      </c>
      <c r="F97" s="47"/>
      <c r="G97" s="54" t="s">
        <v>81</v>
      </c>
      <c r="H97" s="53"/>
      <c r="I97" s="50"/>
      <c r="J97" s="50"/>
      <c r="K97" s="48"/>
      <c r="L97" s="53"/>
      <c r="M97" s="50"/>
      <c r="N97" s="50"/>
      <c r="O97" s="50"/>
      <c r="P97" s="40"/>
      <c r="Q97" s="49"/>
      <c r="R97" s="49"/>
      <c r="S97" s="40"/>
      <c r="T97" s="48"/>
      <c r="U97" s="47"/>
    </row>
    <row r="98" spans="1:21" x14ac:dyDescent="0.2">
      <c r="A98" s="58"/>
      <c r="B98" s="50" t="s">
        <v>158</v>
      </c>
      <c r="C98" s="57">
        <v>1</v>
      </c>
      <c r="D98" s="55">
        <v>2702</v>
      </c>
      <c r="E98" s="55"/>
      <c r="F98" s="47"/>
      <c r="G98" s="54"/>
      <c r="H98" s="53"/>
      <c r="I98" s="50"/>
      <c r="J98" s="51"/>
      <c r="K98" s="48"/>
      <c r="L98" s="53"/>
      <c r="M98" s="52"/>
      <c r="N98" s="51"/>
      <c r="O98" s="50"/>
      <c r="P98" s="40"/>
      <c r="Q98" s="49"/>
      <c r="R98" s="49"/>
      <c r="S98" s="40"/>
      <c r="T98" s="48"/>
      <c r="U98" s="47"/>
    </row>
    <row r="99" spans="1:21" x14ac:dyDescent="0.2">
      <c r="A99" s="58"/>
      <c r="B99" s="50" t="s">
        <v>157</v>
      </c>
      <c r="C99" s="60">
        <v>8</v>
      </c>
      <c r="D99" s="55">
        <v>2701.5222222222219</v>
      </c>
      <c r="E99" s="55">
        <v>337.69027777777774</v>
      </c>
      <c r="F99" s="47"/>
      <c r="G99" s="54" t="s">
        <v>63</v>
      </c>
      <c r="H99" s="53"/>
      <c r="I99" s="50"/>
      <c r="J99" s="51"/>
      <c r="K99" s="48"/>
      <c r="L99" s="53"/>
      <c r="M99" s="52"/>
      <c r="N99" s="51"/>
      <c r="O99" s="50"/>
      <c r="P99" s="40"/>
      <c r="Q99" s="49"/>
      <c r="R99" s="49"/>
      <c r="S99" s="40"/>
      <c r="T99" s="48"/>
      <c r="U99" s="47"/>
    </row>
    <row r="100" spans="1:21" x14ac:dyDescent="0.2">
      <c r="A100" s="58"/>
      <c r="B100" s="50" t="s">
        <v>156</v>
      </c>
      <c r="C100" s="59">
        <v>2</v>
      </c>
      <c r="D100" s="55">
        <v>2666.6666666666665</v>
      </c>
      <c r="E100" s="55">
        <v>1333.3333333333333</v>
      </c>
      <c r="F100" s="47"/>
      <c r="G100" s="54" t="s">
        <v>63</v>
      </c>
      <c r="H100" s="53"/>
      <c r="I100" s="50"/>
      <c r="J100" s="50"/>
      <c r="K100" s="48"/>
      <c r="L100" s="53"/>
      <c r="M100" s="50"/>
      <c r="N100" s="50"/>
      <c r="O100" s="50"/>
      <c r="P100" s="40"/>
      <c r="Q100" s="49"/>
      <c r="R100" s="49"/>
      <c r="S100" s="40"/>
      <c r="T100" s="48"/>
      <c r="U100" s="47"/>
    </row>
    <row r="101" spans="1:21" x14ac:dyDescent="0.2">
      <c r="A101" s="58"/>
      <c r="B101" s="50" t="s">
        <v>155</v>
      </c>
      <c r="C101" s="60">
        <v>8</v>
      </c>
      <c r="D101" s="55">
        <v>2658.3333333333335</v>
      </c>
      <c r="E101" s="55">
        <v>332.29166666666669</v>
      </c>
      <c r="F101" s="47"/>
      <c r="G101" s="54" t="s">
        <v>107</v>
      </c>
      <c r="H101" s="53"/>
      <c r="I101" s="50"/>
      <c r="J101" s="51"/>
      <c r="K101" s="48"/>
      <c r="L101" s="53"/>
      <c r="M101" s="52"/>
      <c r="N101" s="51"/>
      <c r="O101" s="50"/>
      <c r="P101" s="40"/>
      <c r="Q101" s="49"/>
      <c r="R101" s="49"/>
      <c r="S101" s="40"/>
      <c r="T101" s="48" t="s">
        <v>154</v>
      </c>
      <c r="U101" s="47"/>
    </row>
    <row r="102" spans="1:21" x14ac:dyDescent="0.2">
      <c r="A102" s="58"/>
      <c r="B102" s="50" t="s">
        <v>153</v>
      </c>
      <c r="C102" s="60">
        <v>1</v>
      </c>
      <c r="D102" s="55">
        <v>2650</v>
      </c>
      <c r="E102" s="55"/>
      <c r="F102" s="47"/>
      <c r="G102" s="54"/>
      <c r="H102" s="53"/>
      <c r="I102" s="50"/>
      <c r="J102" s="50"/>
      <c r="K102" s="48"/>
      <c r="L102" s="53"/>
      <c r="M102" s="50"/>
      <c r="N102" s="50"/>
      <c r="O102" s="50"/>
      <c r="P102" s="40"/>
      <c r="Q102" s="49"/>
      <c r="R102" s="49"/>
      <c r="S102" s="40"/>
      <c r="T102" s="48"/>
      <c r="U102" s="47"/>
    </row>
    <row r="103" spans="1:21" x14ac:dyDescent="0.2">
      <c r="A103" s="58"/>
      <c r="B103" s="50" t="s">
        <v>152</v>
      </c>
      <c r="C103" s="60">
        <v>6</v>
      </c>
      <c r="D103" s="55">
        <v>2645</v>
      </c>
      <c r="E103" s="55">
        <v>440.83333333333331</v>
      </c>
      <c r="F103" s="47"/>
      <c r="G103" s="54" t="s">
        <v>151</v>
      </c>
      <c r="H103" s="53"/>
      <c r="I103" s="50"/>
      <c r="J103" s="50"/>
      <c r="K103" s="48"/>
      <c r="L103" s="53"/>
      <c r="M103" s="50"/>
      <c r="N103" s="50"/>
      <c r="O103" s="50"/>
      <c r="P103" s="40"/>
      <c r="Q103" s="49"/>
      <c r="R103" s="49"/>
      <c r="S103" s="40"/>
      <c r="T103" s="48"/>
      <c r="U103" s="47"/>
    </row>
    <row r="104" spans="1:21" x14ac:dyDescent="0.2">
      <c r="A104" s="58"/>
      <c r="B104" s="50" t="s">
        <v>150</v>
      </c>
      <c r="C104" s="60">
        <v>3</v>
      </c>
      <c r="D104" s="55">
        <v>2611.3555555555558</v>
      </c>
      <c r="E104" s="55">
        <v>870.45185185185198</v>
      </c>
      <c r="F104" s="47"/>
      <c r="G104" s="54" t="s">
        <v>149</v>
      </c>
      <c r="H104" s="53"/>
      <c r="I104" s="50"/>
      <c r="J104" s="51"/>
      <c r="K104" s="48"/>
      <c r="L104" s="53"/>
      <c r="M104" s="52"/>
      <c r="N104" s="51"/>
      <c r="O104" s="50"/>
      <c r="P104" s="40"/>
      <c r="Q104" s="49"/>
      <c r="R104" s="49"/>
      <c r="S104" s="40"/>
      <c r="T104" s="48"/>
      <c r="U104" s="47"/>
    </row>
    <row r="105" spans="1:21" x14ac:dyDescent="0.2">
      <c r="A105" s="58"/>
      <c r="B105" s="50" t="s">
        <v>148</v>
      </c>
      <c r="C105" s="60">
        <v>5</v>
      </c>
      <c r="D105" s="55">
        <v>2561.9666666666667</v>
      </c>
      <c r="E105" s="55">
        <v>512.39333333333332</v>
      </c>
      <c r="F105" s="47"/>
      <c r="G105" s="54" t="s">
        <v>147</v>
      </c>
      <c r="H105" s="53"/>
      <c r="I105" s="50"/>
      <c r="J105" s="51"/>
      <c r="K105" s="48"/>
      <c r="L105" s="53"/>
      <c r="M105" s="52"/>
      <c r="N105" s="51"/>
      <c r="O105" s="50"/>
      <c r="P105" s="40"/>
      <c r="Q105" s="49"/>
      <c r="R105" s="49"/>
      <c r="S105" s="40"/>
      <c r="T105" s="48"/>
      <c r="U105" s="47"/>
    </row>
    <row r="106" spans="1:21" x14ac:dyDescent="0.2">
      <c r="A106" s="58"/>
      <c r="B106" s="50" t="s">
        <v>146</v>
      </c>
      <c r="C106" s="59">
        <v>2</v>
      </c>
      <c r="D106" s="55">
        <v>2550.3333333333335</v>
      </c>
      <c r="E106" s="55">
        <v>1275.1666666666667</v>
      </c>
      <c r="F106" s="47"/>
      <c r="G106" s="54" t="s">
        <v>63</v>
      </c>
      <c r="H106" s="53"/>
      <c r="I106" s="50"/>
      <c r="J106" s="50"/>
      <c r="K106" s="48"/>
      <c r="L106" s="53"/>
      <c r="M106" s="50"/>
      <c r="N106" s="50"/>
      <c r="O106" s="50"/>
      <c r="P106" s="40"/>
      <c r="Q106" s="49"/>
      <c r="R106" s="49"/>
      <c r="S106" s="40"/>
      <c r="T106" s="48"/>
      <c r="U106" s="47"/>
    </row>
    <row r="107" spans="1:21" x14ac:dyDescent="0.2">
      <c r="A107" s="58"/>
      <c r="B107" s="50" t="s">
        <v>145</v>
      </c>
      <c r="C107" s="60">
        <v>3</v>
      </c>
      <c r="D107" s="55">
        <v>2548.7333333333331</v>
      </c>
      <c r="E107" s="55">
        <v>849.57777777777767</v>
      </c>
      <c r="F107" s="47"/>
      <c r="G107" s="54" t="s">
        <v>63</v>
      </c>
      <c r="H107" s="53"/>
      <c r="I107" s="50">
        <v>1</v>
      </c>
      <c r="J107" s="51">
        <v>400</v>
      </c>
      <c r="K107" s="48" t="s">
        <v>144</v>
      </c>
      <c r="L107" s="53"/>
      <c r="M107" s="52"/>
      <c r="N107" s="51"/>
      <c r="O107" s="50"/>
      <c r="P107" s="40"/>
      <c r="Q107" s="49"/>
      <c r="R107" s="49"/>
      <c r="S107" s="40"/>
      <c r="T107" s="48"/>
      <c r="U107" s="47"/>
    </row>
    <row r="108" spans="1:21" x14ac:dyDescent="0.2">
      <c r="A108" s="58"/>
      <c r="B108" s="50" t="s">
        <v>143</v>
      </c>
      <c r="C108" s="60">
        <v>3</v>
      </c>
      <c r="D108" s="55">
        <v>2548.5</v>
      </c>
      <c r="E108" s="55">
        <v>849.5</v>
      </c>
      <c r="F108" s="47"/>
      <c r="G108" s="54"/>
      <c r="H108" s="53"/>
      <c r="I108" s="50"/>
      <c r="J108" s="51"/>
      <c r="K108" s="48"/>
      <c r="L108" s="53"/>
      <c r="M108" s="68"/>
      <c r="N108" s="51"/>
      <c r="O108" s="50"/>
      <c r="P108" s="40"/>
      <c r="Q108" s="49"/>
      <c r="R108" s="49"/>
      <c r="S108" s="40"/>
      <c r="T108" s="48"/>
      <c r="U108" s="47"/>
    </row>
    <row r="109" spans="1:21" x14ac:dyDescent="0.2">
      <c r="A109" s="58"/>
      <c r="B109" s="50" t="s">
        <v>142</v>
      </c>
      <c r="C109" s="59">
        <v>2</v>
      </c>
      <c r="D109" s="55">
        <v>2450</v>
      </c>
      <c r="E109" s="55">
        <v>1225</v>
      </c>
      <c r="F109" s="47"/>
      <c r="G109" s="54" t="s">
        <v>141</v>
      </c>
      <c r="H109" s="53"/>
      <c r="I109" s="50"/>
      <c r="J109" s="50"/>
      <c r="K109" s="48"/>
      <c r="L109" s="53"/>
      <c r="M109" s="50"/>
      <c r="N109" s="50"/>
      <c r="O109" s="50"/>
      <c r="P109" s="40"/>
      <c r="Q109" s="49"/>
      <c r="R109" s="49"/>
      <c r="S109" s="40"/>
      <c r="T109" s="48"/>
      <c r="U109" s="47"/>
    </row>
    <row r="110" spans="1:21" x14ac:dyDescent="0.2">
      <c r="A110" s="58"/>
      <c r="B110" s="50" t="s">
        <v>140</v>
      </c>
      <c r="C110" s="57">
        <v>7</v>
      </c>
      <c r="D110" s="55">
        <v>2292.5333333333333</v>
      </c>
      <c r="E110" s="55">
        <v>327.50476190476189</v>
      </c>
      <c r="F110" s="47"/>
      <c r="G110" s="54" t="s">
        <v>63</v>
      </c>
      <c r="H110" s="53"/>
      <c r="I110" s="50"/>
      <c r="J110" s="50"/>
      <c r="K110" s="48"/>
      <c r="L110" s="53"/>
      <c r="M110" s="50"/>
      <c r="N110" s="50"/>
      <c r="O110" s="50"/>
      <c r="P110" s="40"/>
      <c r="Q110" s="49"/>
      <c r="R110" s="49"/>
      <c r="S110" s="40"/>
      <c r="T110" s="48"/>
      <c r="U110" s="47"/>
    </row>
    <row r="111" spans="1:21" x14ac:dyDescent="0.2">
      <c r="A111" s="58"/>
      <c r="B111" s="50" t="s">
        <v>139</v>
      </c>
      <c r="C111" s="60">
        <v>3</v>
      </c>
      <c r="D111" s="55">
        <v>2266.666666666667</v>
      </c>
      <c r="E111" s="55">
        <v>755.55555555555566</v>
      </c>
      <c r="F111" s="47"/>
      <c r="G111" s="54" t="s">
        <v>63</v>
      </c>
      <c r="H111" s="53"/>
      <c r="I111" s="50"/>
      <c r="J111" s="50"/>
      <c r="K111" s="48"/>
      <c r="L111" s="53"/>
      <c r="M111" s="50"/>
      <c r="N111" s="50"/>
      <c r="O111" s="50"/>
      <c r="P111" s="40"/>
      <c r="Q111" s="49"/>
      <c r="R111" s="49"/>
      <c r="S111" s="40"/>
      <c r="T111" s="48"/>
      <c r="U111" s="47"/>
    </row>
    <row r="112" spans="1:21" x14ac:dyDescent="0.2">
      <c r="A112" s="58"/>
      <c r="B112" s="50" t="s">
        <v>138</v>
      </c>
      <c r="C112" s="59">
        <v>2</v>
      </c>
      <c r="D112" s="55">
        <v>2240</v>
      </c>
      <c r="E112" s="55">
        <v>1120</v>
      </c>
      <c r="F112" s="47"/>
      <c r="G112" s="54"/>
      <c r="H112" s="53"/>
      <c r="I112" s="50"/>
      <c r="J112" s="50"/>
      <c r="K112" s="48"/>
      <c r="L112" s="53"/>
      <c r="M112" s="50"/>
      <c r="N112" s="50"/>
      <c r="O112" s="50"/>
      <c r="P112" s="40"/>
      <c r="Q112" s="49"/>
      <c r="R112" s="49"/>
      <c r="S112" s="40"/>
      <c r="T112" s="48"/>
      <c r="U112" s="47"/>
    </row>
    <row r="113" spans="1:21" x14ac:dyDescent="0.2">
      <c r="A113" s="58"/>
      <c r="B113" s="50" t="s">
        <v>137</v>
      </c>
      <c r="C113" s="60">
        <v>4</v>
      </c>
      <c r="D113" s="55">
        <v>2220.5333333333333</v>
      </c>
      <c r="E113" s="55">
        <v>555.13333333333333</v>
      </c>
      <c r="F113" s="47"/>
      <c r="G113" s="54" t="s">
        <v>107</v>
      </c>
      <c r="H113" s="53"/>
      <c r="I113" s="50"/>
      <c r="J113" s="50"/>
      <c r="K113" s="48"/>
      <c r="L113" s="53"/>
      <c r="M113" s="50"/>
      <c r="N113" s="50"/>
      <c r="O113" s="50"/>
      <c r="P113" s="40"/>
      <c r="Q113" s="49"/>
      <c r="R113" s="49"/>
      <c r="S113" s="40"/>
      <c r="T113" s="48"/>
      <c r="U113" s="47"/>
    </row>
    <row r="114" spans="1:21" x14ac:dyDescent="0.2">
      <c r="A114" s="58"/>
      <c r="B114" s="50" t="s">
        <v>136</v>
      </c>
      <c r="C114" s="59">
        <v>2</v>
      </c>
      <c r="D114" s="55">
        <v>2178.6666666666665</v>
      </c>
      <c r="E114" s="55">
        <v>1089.3333333333333</v>
      </c>
      <c r="F114" s="47"/>
      <c r="G114" s="54"/>
      <c r="H114" s="53"/>
      <c r="I114" s="50"/>
      <c r="J114" s="50"/>
      <c r="K114" s="48"/>
      <c r="L114" s="53"/>
      <c r="M114" s="50"/>
      <c r="N114" s="50"/>
      <c r="O114" s="50"/>
      <c r="P114" s="40"/>
      <c r="Q114" s="49"/>
      <c r="R114" s="49"/>
      <c r="S114" s="40"/>
      <c r="T114" s="48"/>
      <c r="U114" s="47"/>
    </row>
    <row r="115" spans="1:21" x14ac:dyDescent="0.2">
      <c r="A115" s="58"/>
      <c r="B115" s="50" t="s">
        <v>135</v>
      </c>
      <c r="C115" s="60">
        <v>1</v>
      </c>
      <c r="D115" s="55">
        <v>2133.3333333333335</v>
      </c>
      <c r="E115" s="55"/>
      <c r="F115" s="47"/>
      <c r="G115" s="54"/>
      <c r="H115" s="53"/>
      <c r="I115" s="50"/>
      <c r="J115" s="50"/>
      <c r="K115" s="48"/>
      <c r="L115" s="53"/>
      <c r="M115" s="50"/>
      <c r="N115" s="50"/>
      <c r="O115" s="50"/>
      <c r="P115" s="40"/>
      <c r="Q115" s="49"/>
      <c r="R115" s="49"/>
      <c r="S115" s="40"/>
      <c r="T115" s="48"/>
      <c r="U115" s="47"/>
    </row>
    <row r="116" spans="1:21" x14ac:dyDescent="0.2">
      <c r="A116" s="58"/>
      <c r="B116" s="50" t="s">
        <v>134</v>
      </c>
      <c r="C116" s="57">
        <v>6</v>
      </c>
      <c r="D116" s="55">
        <v>2113.333333333333</v>
      </c>
      <c r="E116" s="55">
        <v>352.22222222222217</v>
      </c>
      <c r="F116" s="47"/>
      <c r="G116" s="54"/>
      <c r="H116" s="53"/>
      <c r="I116" s="50"/>
      <c r="J116" s="50"/>
      <c r="K116" s="48"/>
      <c r="L116" s="53"/>
      <c r="M116" s="50"/>
      <c r="N116" s="50"/>
      <c r="O116" s="50"/>
      <c r="P116" s="40"/>
      <c r="Q116" s="49"/>
      <c r="R116" s="49"/>
      <c r="S116" s="40"/>
      <c r="T116" s="48"/>
      <c r="U116" s="47"/>
    </row>
    <row r="117" spans="1:21" x14ac:dyDescent="0.2">
      <c r="A117" s="58"/>
      <c r="B117" s="50" t="s">
        <v>133</v>
      </c>
      <c r="C117" s="60">
        <v>5</v>
      </c>
      <c r="D117" s="55">
        <v>2080.911111111111</v>
      </c>
      <c r="E117" s="55">
        <v>416.18222222222221</v>
      </c>
      <c r="F117" s="47"/>
      <c r="G117" s="54" t="s">
        <v>63</v>
      </c>
      <c r="H117" s="53"/>
      <c r="I117" s="50"/>
      <c r="J117" s="50"/>
      <c r="K117" s="48"/>
      <c r="L117" s="53"/>
      <c r="M117" s="50"/>
      <c r="N117" s="50"/>
      <c r="O117" s="50"/>
      <c r="P117" s="40"/>
      <c r="Q117" s="49"/>
      <c r="R117" s="49"/>
      <c r="S117" s="40"/>
      <c r="T117" s="48"/>
      <c r="U117" s="47"/>
    </row>
    <row r="118" spans="1:21" x14ac:dyDescent="0.2">
      <c r="A118" s="58"/>
      <c r="B118" s="50" t="s">
        <v>132</v>
      </c>
      <c r="C118" s="59">
        <v>2</v>
      </c>
      <c r="D118" s="55">
        <v>2048.8666666666668</v>
      </c>
      <c r="E118" s="55">
        <v>1024.4333333333334</v>
      </c>
      <c r="F118" s="47"/>
      <c r="G118" s="54" t="s">
        <v>107</v>
      </c>
      <c r="H118" s="53"/>
      <c r="I118" s="50"/>
      <c r="J118" s="50"/>
      <c r="K118" s="48"/>
      <c r="L118" s="53"/>
      <c r="M118" s="50"/>
      <c r="N118" s="50"/>
      <c r="O118" s="50"/>
      <c r="P118" s="40"/>
      <c r="Q118" s="49"/>
      <c r="R118" s="49"/>
      <c r="S118" s="40"/>
      <c r="T118" s="48"/>
      <c r="U118" s="47"/>
    </row>
    <row r="119" spans="1:21" x14ac:dyDescent="0.2">
      <c r="A119" s="58"/>
      <c r="B119" s="50" t="s">
        <v>131</v>
      </c>
      <c r="C119" s="59">
        <v>2</v>
      </c>
      <c r="D119" s="55">
        <v>2045.8</v>
      </c>
      <c r="E119" s="55">
        <v>1022.9</v>
      </c>
      <c r="F119" s="47"/>
      <c r="G119" s="54" t="s">
        <v>63</v>
      </c>
      <c r="H119" s="53"/>
      <c r="I119" s="50"/>
      <c r="J119" s="50"/>
      <c r="K119" s="48"/>
      <c r="L119" s="53"/>
      <c r="M119" s="50"/>
      <c r="N119" s="50"/>
      <c r="O119" s="50"/>
      <c r="P119" s="40"/>
      <c r="Q119" s="49"/>
      <c r="R119" s="49"/>
      <c r="S119" s="40"/>
      <c r="T119" s="48"/>
      <c r="U119" s="47"/>
    </row>
    <row r="120" spans="1:21" x14ac:dyDescent="0.2">
      <c r="A120" s="58"/>
      <c r="B120" s="50" t="s">
        <v>130</v>
      </c>
      <c r="C120" s="60">
        <v>1</v>
      </c>
      <c r="D120" s="55">
        <v>2000</v>
      </c>
      <c r="E120" s="55"/>
      <c r="F120" s="47"/>
      <c r="G120" s="54"/>
      <c r="H120" s="53"/>
      <c r="I120" s="50"/>
      <c r="J120" s="51"/>
      <c r="K120" s="48"/>
      <c r="L120" s="53"/>
      <c r="M120" s="52"/>
      <c r="N120" s="51"/>
      <c r="O120" s="50"/>
      <c r="P120" s="40"/>
      <c r="Q120" s="49"/>
      <c r="R120" s="49"/>
      <c r="S120" s="40"/>
      <c r="T120" s="48"/>
      <c r="U120" s="47"/>
    </row>
    <row r="121" spans="1:21" x14ac:dyDescent="0.2">
      <c r="A121" s="58"/>
      <c r="B121" s="50" t="s">
        <v>129</v>
      </c>
      <c r="C121" s="59">
        <v>2</v>
      </c>
      <c r="D121" s="55">
        <v>2000</v>
      </c>
      <c r="E121" s="55">
        <v>1000</v>
      </c>
      <c r="F121" s="47"/>
      <c r="G121" s="54"/>
      <c r="H121" s="53"/>
      <c r="I121" s="50"/>
      <c r="J121" s="50"/>
      <c r="K121" s="48"/>
      <c r="L121" s="53"/>
      <c r="M121" s="50"/>
      <c r="N121" s="50"/>
      <c r="O121" s="50"/>
      <c r="P121" s="40"/>
      <c r="Q121" s="49"/>
      <c r="R121" s="49"/>
      <c r="S121" s="40"/>
      <c r="T121" s="48"/>
      <c r="U121" s="47"/>
    </row>
    <row r="122" spans="1:21" x14ac:dyDescent="0.2">
      <c r="A122" s="58"/>
      <c r="B122" s="50" t="s">
        <v>128</v>
      </c>
      <c r="C122" s="59">
        <v>2</v>
      </c>
      <c r="D122" s="55">
        <v>2000</v>
      </c>
      <c r="E122" s="55">
        <v>1000</v>
      </c>
      <c r="F122" s="47"/>
      <c r="G122" s="54" t="s">
        <v>63</v>
      </c>
      <c r="H122" s="53"/>
      <c r="I122" s="50"/>
      <c r="J122" s="50"/>
      <c r="K122" s="48"/>
      <c r="L122" s="53"/>
      <c r="M122" s="50"/>
      <c r="N122" s="50"/>
      <c r="O122" s="50"/>
      <c r="P122" s="40"/>
      <c r="Q122" s="49"/>
      <c r="R122" s="49"/>
      <c r="S122" s="40"/>
      <c r="T122" s="48"/>
      <c r="U122" s="47"/>
    </row>
    <row r="123" spans="1:21" x14ac:dyDescent="0.2">
      <c r="A123" s="58"/>
      <c r="B123" s="50" t="s">
        <v>127</v>
      </c>
      <c r="C123" s="60">
        <v>3</v>
      </c>
      <c r="D123" s="55">
        <v>1999.9999999999998</v>
      </c>
      <c r="E123" s="55">
        <v>666.66666666666663</v>
      </c>
      <c r="F123" s="47"/>
      <c r="G123" s="54" t="s">
        <v>63</v>
      </c>
      <c r="H123" s="53"/>
      <c r="I123" s="50"/>
      <c r="J123" s="50"/>
      <c r="K123" s="48"/>
      <c r="L123" s="53"/>
      <c r="M123" s="50"/>
      <c r="N123" s="50"/>
      <c r="O123" s="50"/>
      <c r="P123" s="40"/>
      <c r="Q123" s="49"/>
      <c r="R123" s="49"/>
      <c r="S123" s="40"/>
      <c r="T123" s="48"/>
      <c r="U123" s="47"/>
    </row>
    <row r="124" spans="1:21" x14ac:dyDescent="0.2">
      <c r="A124" s="58"/>
      <c r="B124" s="50" t="s">
        <v>126</v>
      </c>
      <c r="C124" s="60">
        <v>3</v>
      </c>
      <c r="D124" s="55">
        <v>1982.6666666666665</v>
      </c>
      <c r="E124" s="55">
        <v>660.8888888888888</v>
      </c>
      <c r="F124" s="47"/>
      <c r="G124" s="54" t="s">
        <v>107</v>
      </c>
      <c r="H124" s="53"/>
      <c r="I124" s="50"/>
      <c r="J124" s="50"/>
      <c r="K124" s="48"/>
      <c r="L124" s="53"/>
      <c r="M124" s="50"/>
      <c r="N124" s="50"/>
      <c r="O124" s="50"/>
      <c r="P124" s="40"/>
      <c r="Q124" s="49"/>
      <c r="R124" s="49"/>
      <c r="S124" s="40"/>
      <c r="T124" s="48"/>
      <c r="U124" s="47"/>
    </row>
    <row r="125" spans="1:21" x14ac:dyDescent="0.2">
      <c r="A125" s="58"/>
      <c r="B125" s="50" t="s">
        <v>125</v>
      </c>
      <c r="C125" s="60">
        <v>4</v>
      </c>
      <c r="D125" s="55">
        <v>1980.7</v>
      </c>
      <c r="E125" s="55">
        <v>495.17500000000001</v>
      </c>
      <c r="F125" s="47"/>
      <c r="G125" s="54" t="s">
        <v>124</v>
      </c>
      <c r="H125" s="53"/>
      <c r="I125" s="50"/>
      <c r="J125" s="50"/>
      <c r="K125" s="48"/>
      <c r="L125" s="53"/>
      <c r="M125" s="50"/>
      <c r="N125" s="50"/>
      <c r="O125" s="50"/>
      <c r="P125" s="40"/>
      <c r="Q125" s="49"/>
      <c r="R125" s="49"/>
      <c r="S125" s="40"/>
      <c r="T125" s="48"/>
      <c r="U125" s="47"/>
    </row>
    <row r="126" spans="1:21" x14ac:dyDescent="0.2">
      <c r="A126" s="58"/>
      <c r="B126" s="50" t="s">
        <v>123</v>
      </c>
      <c r="C126" s="57">
        <v>1</v>
      </c>
      <c r="D126" s="55">
        <v>1940</v>
      </c>
      <c r="E126" s="55"/>
      <c r="F126" s="47"/>
      <c r="G126" s="54"/>
      <c r="H126" s="53"/>
      <c r="I126" s="50"/>
      <c r="J126" s="51"/>
      <c r="K126" s="48"/>
      <c r="L126" s="53"/>
      <c r="M126" s="68"/>
      <c r="N126" s="68"/>
      <c r="O126" s="50"/>
      <c r="P126" s="40"/>
      <c r="Q126" s="49"/>
      <c r="R126" s="49"/>
      <c r="S126" s="40"/>
      <c r="T126" s="48"/>
      <c r="U126" s="47"/>
    </row>
    <row r="127" spans="1:21" x14ac:dyDescent="0.2">
      <c r="A127" s="58"/>
      <c r="B127" s="50" t="s">
        <v>122</v>
      </c>
      <c r="C127" s="60">
        <v>1</v>
      </c>
      <c r="D127" s="56">
        <v>1858</v>
      </c>
      <c r="E127" s="55"/>
      <c r="F127" s="47"/>
      <c r="G127" s="54"/>
      <c r="H127" s="53"/>
      <c r="I127" s="50"/>
      <c r="J127" s="51"/>
      <c r="K127" s="48"/>
      <c r="L127" s="53"/>
      <c r="M127" s="52"/>
      <c r="N127" s="51"/>
      <c r="O127" s="50"/>
      <c r="P127" s="40"/>
      <c r="Q127" s="49"/>
      <c r="R127" s="49"/>
      <c r="S127" s="40"/>
      <c r="T127" s="48"/>
      <c r="U127" s="47"/>
    </row>
    <row r="128" spans="1:21" x14ac:dyDescent="0.2">
      <c r="A128" s="58"/>
      <c r="B128" s="50" t="s">
        <v>121</v>
      </c>
      <c r="C128" s="57">
        <v>1</v>
      </c>
      <c r="D128" s="55">
        <v>1824.0666666666666</v>
      </c>
      <c r="E128" s="55"/>
      <c r="F128" s="47"/>
      <c r="G128" s="54"/>
      <c r="H128" s="53"/>
      <c r="I128" s="50"/>
      <c r="J128" s="51"/>
      <c r="K128" s="48"/>
      <c r="L128" s="53"/>
      <c r="M128" s="68"/>
      <c r="N128" s="68"/>
      <c r="O128" s="50"/>
      <c r="P128" s="40"/>
      <c r="Q128" s="49"/>
      <c r="R128" s="49"/>
      <c r="S128" s="40"/>
      <c r="T128" s="48"/>
      <c r="U128" s="47"/>
    </row>
    <row r="129" spans="1:21" x14ac:dyDescent="0.2">
      <c r="A129" s="58"/>
      <c r="B129" s="50" t="s">
        <v>120</v>
      </c>
      <c r="C129" s="59">
        <v>2</v>
      </c>
      <c r="D129" s="55">
        <v>1809.3333333333335</v>
      </c>
      <c r="E129" s="55">
        <v>904.66666666666674</v>
      </c>
      <c r="F129" s="47"/>
      <c r="G129" s="54" t="s">
        <v>63</v>
      </c>
      <c r="H129" s="53"/>
      <c r="I129" s="50"/>
      <c r="J129" s="50"/>
      <c r="K129" s="48"/>
      <c r="L129" s="53"/>
      <c r="M129" s="50"/>
      <c r="N129" s="50"/>
      <c r="O129" s="50"/>
      <c r="P129" s="40"/>
      <c r="Q129" s="49"/>
      <c r="R129" s="49"/>
      <c r="S129" s="40"/>
      <c r="T129" s="48"/>
      <c r="U129" s="47"/>
    </row>
    <row r="130" spans="1:21" x14ac:dyDescent="0.2">
      <c r="A130" s="58"/>
      <c r="B130" s="50" t="s">
        <v>119</v>
      </c>
      <c r="C130" s="60">
        <v>4</v>
      </c>
      <c r="D130" s="55">
        <v>1778.8888888888889</v>
      </c>
      <c r="E130" s="55">
        <v>444.72222222222223</v>
      </c>
      <c r="F130" s="47"/>
      <c r="G130" s="54" t="s">
        <v>118</v>
      </c>
      <c r="H130" s="53"/>
      <c r="I130" s="50"/>
      <c r="J130" s="50"/>
      <c r="K130" s="48"/>
      <c r="L130" s="53"/>
      <c r="M130" s="50"/>
      <c r="N130" s="50"/>
      <c r="O130" s="50"/>
      <c r="P130" s="40"/>
      <c r="Q130" s="49"/>
      <c r="R130" s="49"/>
      <c r="S130" s="40"/>
      <c r="T130" s="48"/>
      <c r="U130" s="47"/>
    </row>
    <row r="131" spans="1:21" x14ac:dyDescent="0.2">
      <c r="A131" s="58"/>
      <c r="B131" s="50" t="s">
        <v>117</v>
      </c>
      <c r="C131" s="60">
        <v>3</v>
      </c>
      <c r="D131" s="55">
        <v>1733.3333333333335</v>
      </c>
      <c r="E131" s="55">
        <v>577.77777777777783</v>
      </c>
      <c r="F131" s="47"/>
      <c r="G131" s="54" t="s">
        <v>116</v>
      </c>
      <c r="H131" s="53"/>
      <c r="I131" s="50"/>
      <c r="J131" s="50"/>
      <c r="K131" s="48"/>
      <c r="L131" s="53"/>
      <c r="M131" s="50"/>
      <c r="N131" s="50"/>
      <c r="O131" s="50"/>
      <c r="P131" s="40"/>
      <c r="Q131" s="49"/>
      <c r="R131" s="49"/>
      <c r="S131" s="40"/>
      <c r="T131" s="48"/>
      <c r="U131" s="47"/>
    </row>
    <row r="132" spans="1:21" x14ac:dyDescent="0.2">
      <c r="A132" s="58"/>
      <c r="B132" s="50" t="s">
        <v>115</v>
      </c>
      <c r="C132" s="57">
        <v>1</v>
      </c>
      <c r="D132" s="56">
        <v>1733.3333333333333</v>
      </c>
      <c r="E132" s="55"/>
      <c r="F132" s="47"/>
      <c r="G132" s="54"/>
      <c r="H132" s="53"/>
      <c r="I132" s="50"/>
      <c r="J132" s="51"/>
      <c r="K132" s="48"/>
      <c r="L132" s="53"/>
      <c r="M132" s="52"/>
      <c r="N132" s="51"/>
      <c r="O132" s="50"/>
      <c r="P132" s="40"/>
      <c r="Q132" s="49"/>
      <c r="R132" s="49"/>
      <c r="S132" s="40"/>
      <c r="T132" s="48"/>
      <c r="U132" s="47"/>
    </row>
    <row r="133" spans="1:21" x14ac:dyDescent="0.2">
      <c r="A133" s="58"/>
      <c r="B133" s="50" t="s">
        <v>114</v>
      </c>
      <c r="C133" s="57">
        <v>1</v>
      </c>
      <c r="D133" s="55">
        <v>1733.3333333333333</v>
      </c>
      <c r="E133" s="55"/>
      <c r="F133" s="47"/>
      <c r="G133" s="54"/>
      <c r="H133" s="53"/>
      <c r="I133" s="50"/>
      <c r="J133" s="51"/>
      <c r="K133" s="48"/>
      <c r="L133" s="53"/>
      <c r="M133" s="52"/>
      <c r="N133" s="51"/>
      <c r="O133" s="50"/>
      <c r="P133" s="40"/>
      <c r="Q133" s="49"/>
      <c r="R133" s="49"/>
      <c r="S133" s="40"/>
      <c r="T133" s="48"/>
      <c r="U133" s="47"/>
    </row>
    <row r="134" spans="1:21" x14ac:dyDescent="0.2">
      <c r="A134" s="58"/>
      <c r="B134" s="50" t="s">
        <v>113</v>
      </c>
      <c r="C134" s="60">
        <v>4</v>
      </c>
      <c r="D134" s="55">
        <v>1723.3333333333335</v>
      </c>
      <c r="E134" s="55">
        <v>430.83333333333337</v>
      </c>
      <c r="F134" s="47"/>
      <c r="G134" s="54"/>
      <c r="H134" s="53"/>
      <c r="I134" s="50"/>
      <c r="J134" s="50"/>
      <c r="K134" s="48"/>
      <c r="L134" s="53"/>
      <c r="M134" s="50"/>
      <c r="N134" s="50"/>
      <c r="O134" s="50"/>
      <c r="P134" s="40"/>
      <c r="Q134" s="49"/>
      <c r="R134" s="49"/>
      <c r="S134" s="40"/>
      <c r="T134" s="48"/>
      <c r="U134" s="47"/>
    </row>
    <row r="135" spans="1:21" x14ac:dyDescent="0.2">
      <c r="A135" s="58"/>
      <c r="B135" s="50" t="s">
        <v>112</v>
      </c>
      <c r="C135" s="60">
        <v>4</v>
      </c>
      <c r="D135" s="55">
        <v>1704.0666666666666</v>
      </c>
      <c r="E135" s="55">
        <v>426.01666666666665</v>
      </c>
      <c r="F135" s="47"/>
      <c r="G135" s="54"/>
      <c r="H135" s="53"/>
      <c r="I135" s="50"/>
      <c r="J135" s="50"/>
      <c r="K135" s="48"/>
      <c r="L135" s="53"/>
      <c r="M135" s="50"/>
      <c r="N135" s="50"/>
      <c r="O135" s="50"/>
      <c r="P135" s="40"/>
      <c r="Q135" s="49"/>
      <c r="R135" s="49"/>
      <c r="S135" s="40"/>
      <c r="T135" s="48"/>
      <c r="U135" s="47"/>
    </row>
    <row r="136" spans="1:21" x14ac:dyDescent="0.2">
      <c r="A136" s="58"/>
      <c r="B136" s="50" t="s">
        <v>111</v>
      </c>
      <c r="C136" s="57">
        <v>3</v>
      </c>
      <c r="D136" s="55">
        <v>1633.3333333333335</v>
      </c>
      <c r="E136" s="55">
        <v>544.44444444444446</v>
      </c>
      <c r="F136" s="47"/>
      <c r="G136" s="54"/>
      <c r="H136" s="53"/>
      <c r="I136" s="50"/>
      <c r="J136" s="50"/>
      <c r="K136" s="48"/>
      <c r="L136" s="53"/>
      <c r="M136" s="50"/>
      <c r="N136" s="50"/>
      <c r="O136" s="50"/>
      <c r="P136" s="40"/>
      <c r="Q136" s="49"/>
      <c r="R136" s="49"/>
      <c r="S136" s="40"/>
      <c r="T136" s="48"/>
      <c r="U136" s="47"/>
    </row>
    <row r="137" spans="1:21" x14ac:dyDescent="0.2">
      <c r="A137" s="58"/>
      <c r="B137" s="50" t="s">
        <v>110</v>
      </c>
      <c r="C137" s="60">
        <v>1</v>
      </c>
      <c r="D137" s="55">
        <v>1600</v>
      </c>
      <c r="E137" s="55"/>
      <c r="F137" s="47"/>
      <c r="G137" s="54" t="s">
        <v>109</v>
      </c>
      <c r="H137" s="53"/>
      <c r="I137" s="50"/>
      <c r="J137" s="50"/>
      <c r="K137" s="48"/>
      <c r="L137" s="53"/>
      <c r="M137" s="50"/>
      <c r="N137" s="50"/>
      <c r="O137" s="50"/>
      <c r="P137" s="40"/>
      <c r="Q137" s="49"/>
      <c r="R137" s="49"/>
      <c r="S137" s="40"/>
      <c r="T137" s="48"/>
      <c r="U137" s="47"/>
    </row>
    <row r="138" spans="1:21" x14ac:dyDescent="0.2">
      <c r="A138" s="58"/>
      <c r="B138" s="50" t="s">
        <v>108</v>
      </c>
      <c r="C138" s="59">
        <v>1</v>
      </c>
      <c r="D138" s="55">
        <v>1600</v>
      </c>
      <c r="E138" s="55"/>
      <c r="F138" s="47"/>
      <c r="G138" s="54" t="s">
        <v>107</v>
      </c>
      <c r="H138" s="53"/>
      <c r="I138" s="50"/>
      <c r="J138" s="50"/>
      <c r="K138" s="48"/>
      <c r="L138" s="53"/>
      <c r="M138" s="50"/>
      <c r="N138" s="50"/>
      <c r="O138" s="50"/>
      <c r="P138" s="40"/>
      <c r="Q138" s="49"/>
      <c r="R138" s="49"/>
      <c r="S138" s="40"/>
      <c r="T138" s="48"/>
      <c r="U138" s="47"/>
    </row>
    <row r="139" spans="1:21" x14ac:dyDescent="0.2">
      <c r="A139" s="58"/>
      <c r="B139" s="50" t="s">
        <v>106</v>
      </c>
      <c r="C139" s="57">
        <v>1</v>
      </c>
      <c r="D139" s="56">
        <v>1600</v>
      </c>
      <c r="E139" s="55"/>
      <c r="F139" s="47"/>
      <c r="G139" s="54"/>
      <c r="H139" s="53"/>
      <c r="I139" s="50"/>
      <c r="J139" s="51"/>
      <c r="K139" s="48"/>
      <c r="L139" s="53"/>
      <c r="M139" s="52"/>
      <c r="N139" s="51"/>
      <c r="O139" s="50"/>
      <c r="P139" s="40"/>
      <c r="Q139" s="49"/>
      <c r="R139" s="49"/>
      <c r="S139" s="40"/>
      <c r="T139" s="48"/>
      <c r="U139" s="47"/>
    </row>
    <row r="140" spans="1:21" x14ac:dyDescent="0.2">
      <c r="A140" s="58"/>
      <c r="B140" s="50" t="s">
        <v>105</v>
      </c>
      <c r="C140" s="59">
        <v>5</v>
      </c>
      <c r="D140" s="56">
        <v>1600</v>
      </c>
      <c r="E140" s="55"/>
      <c r="F140" s="47"/>
      <c r="G140" s="54" t="s">
        <v>104</v>
      </c>
      <c r="H140" s="53"/>
      <c r="I140" s="50"/>
      <c r="J140" s="50"/>
      <c r="K140" s="48"/>
      <c r="L140" s="53"/>
      <c r="M140" s="50"/>
      <c r="N140" s="50"/>
      <c r="O140" s="50"/>
      <c r="P140" s="40"/>
      <c r="Q140" s="49"/>
      <c r="R140" s="49"/>
      <c r="S140" s="40"/>
      <c r="T140" s="48"/>
      <c r="U140" s="47"/>
    </row>
    <row r="141" spans="1:21" x14ac:dyDescent="0.2">
      <c r="A141" s="58"/>
      <c r="B141" s="50" t="s">
        <v>103</v>
      </c>
      <c r="C141" s="60">
        <v>1</v>
      </c>
      <c r="D141" s="55">
        <v>1580</v>
      </c>
      <c r="E141" s="55"/>
      <c r="F141" s="47"/>
      <c r="G141" s="54" t="s">
        <v>63</v>
      </c>
      <c r="H141" s="53"/>
      <c r="I141" s="50"/>
      <c r="J141" s="51"/>
      <c r="K141" s="48"/>
      <c r="L141" s="53"/>
      <c r="M141" s="52"/>
      <c r="N141" s="51"/>
      <c r="O141" s="50"/>
      <c r="P141" s="40"/>
      <c r="Q141" s="49"/>
      <c r="R141" s="49"/>
      <c r="S141" s="40"/>
      <c r="T141" s="48"/>
      <c r="U141" s="47"/>
    </row>
    <row r="142" spans="1:21" x14ac:dyDescent="0.2">
      <c r="A142" s="58"/>
      <c r="B142" s="50" t="s">
        <v>102</v>
      </c>
      <c r="C142" s="60">
        <v>3</v>
      </c>
      <c r="D142" s="55">
        <v>1560</v>
      </c>
      <c r="E142" s="55">
        <v>520</v>
      </c>
      <c r="F142" s="47"/>
      <c r="G142" s="54" t="s">
        <v>63</v>
      </c>
      <c r="H142" s="53"/>
      <c r="I142" s="50"/>
      <c r="J142" s="50"/>
      <c r="K142" s="48"/>
      <c r="L142" s="53"/>
      <c r="M142" s="50"/>
      <c r="N142" s="50"/>
      <c r="O142" s="50"/>
      <c r="P142" s="40"/>
      <c r="Q142" s="49"/>
      <c r="R142" s="49"/>
      <c r="S142" s="40"/>
      <c r="T142" s="48"/>
      <c r="U142" s="47"/>
    </row>
    <row r="143" spans="1:21" x14ac:dyDescent="0.2">
      <c r="A143" s="58"/>
      <c r="B143" s="50" t="s">
        <v>101</v>
      </c>
      <c r="C143" s="57">
        <v>1</v>
      </c>
      <c r="D143" s="55">
        <v>1531.6</v>
      </c>
      <c r="E143" s="55"/>
      <c r="F143" s="47"/>
      <c r="G143" s="54" t="s">
        <v>63</v>
      </c>
      <c r="H143" s="53"/>
      <c r="I143" s="50"/>
      <c r="J143" s="50"/>
      <c r="K143" s="48"/>
      <c r="L143" s="53"/>
      <c r="M143" s="50"/>
      <c r="N143" s="50"/>
      <c r="O143" s="50"/>
      <c r="P143" s="40"/>
      <c r="Q143" s="49"/>
      <c r="R143" s="49"/>
      <c r="S143" s="40"/>
      <c r="T143" s="48"/>
      <c r="U143" s="47"/>
    </row>
    <row r="144" spans="1:21" x14ac:dyDescent="0.2">
      <c r="A144" s="58"/>
      <c r="B144" s="50" t="s">
        <v>100</v>
      </c>
      <c r="C144" s="60">
        <v>3</v>
      </c>
      <c r="D144" s="55">
        <v>1516.6666666666667</v>
      </c>
      <c r="E144" s="55">
        <v>505.5555555555556</v>
      </c>
      <c r="F144" s="47"/>
      <c r="G144" s="54" t="s">
        <v>63</v>
      </c>
      <c r="H144" s="53"/>
      <c r="I144" s="48"/>
      <c r="J144" s="66"/>
      <c r="K144" s="48"/>
      <c r="L144" s="53"/>
      <c r="M144" s="67"/>
      <c r="N144" s="66"/>
      <c r="O144" s="65"/>
      <c r="P144" s="69"/>
      <c r="Q144" s="49"/>
      <c r="R144" s="49"/>
      <c r="S144" s="69"/>
      <c r="T144" s="48"/>
      <c r="U144" s="47"/>
    </row>
    <row r="145" spans="1:21" x14ac:dyDescent="0.2">
      <c r="A145" s="58"/>
      <c r="B145" s="50" t="s">
        <v>99</v>
      </c>
      <c r="C145" s="60">
        <v>5</v>
      </c>
      <c r="D145" s="55">
        <v>1506.9</v>
      </c>
      <c r="E145" s="55"/>
      <c r="F145" s="47"/>
      <c r="G145" s="54" t="s">
        <v>58</v>
      </c>
      <c r="H145" s="53"/>
      <c r="I145" s="50"/>
      <c r="J145" s="50"/>
      <c r="K145" s="48"/>
      <c r="L145" s="53"/>
      <c r="M145" s="50"/>
      <c r="N145" s="50"/>
      <c r="O145" s="50"/>
      <c r="P145" s="40"/>
      <c r="Q145" s="49"/>
      <c r="R145" s="49"/>
      <c r="S145" s="40"/>
      <c r="T145" s="48"/>
      <c r="U145" s="47"/>
    </row>
    <row r="146" spans="1:21" x14ac:dyDescent="0.2">
      <c r="A146" s="58"/>
      <c r="B146" s="50" t="s">
        <v>98</v>
      </c>
      <c r="C146" s="57">
        <v>1</v>
      </c>
      <c r="D146" s="55">
        <v>1500</v>
      </c>
      <c r="E146" s="55"/>
      <c r="F146" s="47"/>
      <c r="G146" s="54"/>
      <c r="H146" s="53"/>
      <c r="I146" s="50"/>
      <c r="J146" s="51"/>
      <c r="K146" s="48"/>
      <c r="L146" s="53"/>
      <c r="M146" s="52"/>
      <c r="N146" s="51"/>
      <c r="O146" s="50"/>
      <c r="P146" s="40"/>
      <c r="Q146" s="49"/>
      <c r="R146" s="49"/>
      <c r="S146" s="40"/>
      <c r="T146" s="48"/>
      <c r="U146" s="47"/>
    </row>
    <row r="147" spans="1:21" x14ac:dyDescent="0.2">
      <c r="A147" s="58"/>
      <c r="B147" s="50" t="s">
        <v>97</v>
      </c>
      <c r="C147" s="59">
        <v>5</v>
      </c>
      <c r="D147" s="55">
        <v>1491.1777777777779</v>
      </c>
      <c r="E147" s="55"/>
      <c r="F147" s="47"/>
      <c r="G147" s="54"/>
      <c r="H147" s="53"/>
      <c r="I147" s="50"/>
      <c r="J147" s="50"/>
      <c r="K147" s="48"/>
      <c r="L147" s="53"/>
      <c r="M147" s="50"/>
      <c r="N147" s="50"/>
      <c r="O147" s="50"/>
      <c r="P147" s="40"/>
      <c r="Q147" s="49"/>
      <c r="R147" s="49"/>
      <c r="S147" s="40"/>
      <c r="T147" s="48"/>
      <c r="U147" s="47"/>
    </row>
    <row r="148" spans="1:21" x14ac:dyDescent="0.2">
      <c r="A148" s="58"/>
      <c r="B148" s="50" t="s">
        <v>96</v>
      </c>
      <c r="C148" s="60">
        <v>3</v>
      </c>
      <c r="D148" s="55">
        <v>1479.0444444444468</v>
      </c>
      <c r="E148" s="55">
        <v>493.01481481481557</v>
      </c>
      <c r="F148" s="47"/>
      <c r="G148" s="54" t="s">
        <v>63</v>
      </c>
      <c r="H148" s="53"/>
      <c r="I148" s="50"/>
      <c r="J148" s="50"/>
      <c r="K148" s="48"/>
      <c r="L148" s="53"/>
      <c r="M148" s="50"/>
      <c r="N148" s="50"/>
      <c r="O148" s="50"/>
      <c r="P148" s="40"/>
      <c r="Q148" s="49"/>
      <c r="R148" s="49"/>
      <c r="S148" s="40"/>
      <c r="T148" s="48"/>
      <c r="U148" s="47"/>
    </row>
    <row r="149" spans="1:21" x14ac:dyDescent="0.2">
      <c r="A149" s="58"/>
      <c r="B149" s="50" t="s">
        <v>95</v>
      </c>
      <c r="C149" s="57">
        <v>1</v>
      </c>
      <c r="D149" s="55">
        <v>1469.1</v>
      </c>
      <c r="E149" s="55"/>
      <c r="F149" s="47"/>
      <c r="G149" s="54" t="s">
        <v>63</v>
      </c>
      <c r="H149" s="53"/>
      <c r="I149" s="50"/>
      <c r="J149" s="50"/>
      <c r="K149" s="48"/>
      <c r="L149" s="53"/>
      <c r="M149" s="50"/>
      <c r="N149" s="50"/>
      <c r="O149" s="50"/>
      <c r="P149" s="40"/>
      <c r="Q149" s="49"/>
      <c r="R149" s="49"/>
      <c r="S149" s="40"/>
      <c r="T149" s="48"/>
      <c r="U149" s="47"/>
    </row>
    <row r="150" spans="1:21" x14ac:dyDescent="0.2">
      <c r="A150" s="58"/>
      <c r="B150" s="50" t="s">
        <v>94</v>
      </c>
      <c r="C150" s="59">
        <v>2</v>
      </c>
      <c r="D150" s="55">
        <v>1394.5666666666666</v>
      </c>
      <c r="E150" s="55">
        <v>697.2833333333333</v>
      </c>
      <c r="F150" s="47"/>
      <c r="G150" s="54" t="s">
        <v>93</v>
      </c>
      <c r="H150" s="53"/>
      <c r="I150" s="50"/>
      <c r="J150" s="50"/>
      <c r="K150" s="48"/>
      <c r="L150" s="53"/>
      <c r="M150" s="50"/>
      <c r="N150" s="50"/>
      <c r="O150" s="50"/>
      <c r="P150" s="40"/>
      <c r="Q150" s="49"/>
      <c r="R150" s="49"/>
      <c r="S150" s="40"/>
      <c r="T150" s="48"/>
      <c r="U150" s="47"/>
    </row>
    <row r="151" spans="1:21" x14ac:dyDescent="0.2">
      <c r="A151" s="58"/>
      <c r="B151" s="50" t="s">
        <v>92</v>
      </c>
      <c r="C151" s="59">
        <v>2</v>
      </c>
      <c r="D151" s="55">
        <v>1366.6666666666667</v>
      </c>
      <c r="E151" s="55">
        <v>683.33333333333337</v>
      </c>
      <c r="F151" s="47"/>
      <c r="G151" s="54"/>
      <c r="H151" s="53"/>
      <c r="I151" s="50"/>
      <c r="J151" s="50"/>
      <c r="K151" s="48"/>
      <c r="L151" s="53"/>
      <c r="M151" s="50"/>
      <c r="N151" s="50"/>
      <c r="O151" s="50"/>
      <c r="P151" s="40"/>
      <c r="Q151" s="49"/>
      <c r="R151" s="49"/>
      <c r="S151" s="40"/>
      <c r="T151" s="48"/>
      <c r="U151" s="47"/>
    </row>
    <row r="152" spans="1:21" x14ac:dyDescent="0.2">
      <c r="A152" s="58"/>
      <c r="B152" s="50" t="s">
        <v>91</v>
      </c>
      <c r="C152" s="60">
        <v>3</v>
      </c>
      <c r="D152" s="55">
        <v>1333.3333333333335</v>
      </c>
      <c r="E152" s="55">
        <v>444.44444444444451</v>
      </c>
      <c r="F152" s="47"/>
      <c r="G152" s="54"/>
      <c r="H152" s="53"/>
      <c r="I152" s="50"/>
      <c r="J152" s="50"/>
      <c r="K152" s="48"/>
      <c r="L152" s="53"/>
      <c r="M152" s="50"/>
      <c r="N152" s="50"/>
      <c r="O152" s="50"/>
      <c r="P152" s="40"/>
      <c r="Q152" s="49"/>
      <c r="R152" s="49"/>
      <c r="S152" s="40"/>
      <c r="T152" s="48"/>
      <c r="U152" s="47"/>
    </row>
    <row r="153" spans="1:21" x14ac:dyDescent="0.2">
      <c r="A153" s="58"/>
      <c r="B153" s="50" t="s">
        <v>90</v>
      </c>
      <c r="C153" s="57">
        <v>1</v>
      </c>
      <c r="D153" s="55">
        <v>1333.3333333333333</v>
      </c>
      <c r="E153" s="55"/>
      <c r="F153" s="47"/>
      <c r="G153" s="54" t="s">
        <v>63</v>
      </c>
      <c r="H153" s="53"/>
      <c r="I153" s="50"/>
      <c r="J153" s="51"/>
      <c r="K153" s="48"/>
      <c r="L153" s="53"/>
      <c r="M153" s="52"/>
      <c r="N153" s="51"/>
      <c r="O153" s="50"/>
      <c r="P153" s="40"/>
      <c r="Q153" s="49"/>
      <c r="R153" s="49"/>
      <c r="S153" s="40"/>
      <c r="T153" s="48"/>
      <c r="U153" s="47"/>
    </row>
    <row r="154" spans="1:21" x14ac:dyDescent="0.2">
      <c r="A154" s="58"/>
      <c r="B154" s="50" t="s">
        <v>89</v>
      </c>
      <c r="C154" s="60">
        <v>1</v>
      </c>
      <c r="D154" s="55">
        <v>1333.3333333333333</v>
      </c>
      <c r="E154" s="55"/>
      <c r="F154" s="47"/>
      <c r="G154" s="54"/>
      <c r="H154" s="53"/>
      <c r="I154" s="50"/>
      <c r="J154" s="51"/>
      <c r="K154" s="48"/>
      <c r="L154" s="53"/>
      <c r="M154" s="52"/>
      <c r="N154" s="51"/>
      <c r="O154" s="50"/>
      <c r="P154" s="40"/>
      <c r="Q154" s="49"/>
      <c r="R154" s="49"/>
      <c r="S154" s="40"/>
      <c r="T154" s="48"/>
      <c r="U154" s="47"/>
    </row>
    <row r="155" spans="1:21" x14ac:dyDescent="0.2">
      <c r="A155" s="58"/>
      <c r="B155" s="50" t="s">
        <v>88</v>
      </c>
      <c r="C155" s="60">
        <v>1</v>
      </c>
      <c r="D155" s="55">
        <v>1333.3333333333333</v>
      </c>
      <c r="E155" s="55"/>
      <c r="F155" s="47"/>
      <c r="G155" s="54"/>
      <c r="H155" s="53"/>
      <c r="I155" s="50"/>
      <c r="J155" s="51"/>
      <c r="K155" s="48"/>
      <c r="L155" s="53"/>
      <c r="M155" s="52"/>
      <c r="N155" s="51"/>
      <c r="O155" s="50"/>
      <c r="P155" s="40"/>
      <c r="Q155" s="49"/>
      <c r="R155" s="49"/>
      <c r="S155" s="40"/>
      <c r="T155" s="48"/>
      <c r="U155" s="47"/>
    </row>
    <row r="156" spans="1:21" x14ac:dyDescent="0.2">
      <c r="A156" s="58"/>
      <c r="B156" s="50" t="s">
        <v>87</v>
      </c>
      <c r="C156" s="60">
        <v>1</v>
      </c>
      <c r="D156" s="56">
        <v>1333.3333333333333</v>
      </c>
      <c r="E156" s="55"/>
      <c r="F156" s="47"/>
      <c r="G156" s="54" t="s">
        <v>86</v>
      </c>
      <c r="H156" s="53"/>
      <c r="I156" s="50"/>
      <c r="J156" s="51"/>
      <c r="K156" s="48"/>
      <c r="L156" s="53"/>
      <c r="M156" s="52"/>
      <c r="N156" s="51"/>
      <c r="O156" s="50"/>
      <c r="P156" s="40"/>
      <c r="Q156" s="49"/>
      <c r="R156" s="49"/>
      <c r="S156" s="40"/>
      <c r="T156" s="48"/>
      <c r="U156" s="47"/>
    </row>
    <row r="157" spans="1:21" x14ac:dyDescent="0.2">
      <c r="A157" s="58"/>
      <c r="B157" s="50" t="s">
        <v>85</v>
      </c>
      <c r="C157" s="57">
        <v>1</v>
      </c>
      <c r="D157" s="56">
        <v>1333.3333333333333</v>
      </c>
      <c r="E157" s="55"/>
      <c r="F157" s="47"/>
      <c r="G157" s="54"/>
      <c r="H157" s="53"/>
      <c r="I157" s="50"/>
      <c r="J157" s="51"/>
      <c r="K157" s="48"/>
      <c r="L157" s="53"/>
      <c r="M157" s="52"/>
      <c r="N157" s="51"/>
      <c r="O157" s="50"/>
      <c r="P157" s="40"/>
      <c r="Q157" s="49"/>
      <c r="R157" s="49"/>
      <c r="S157" s="40"/>
      <c r="T157" s="48"/>
      <c r="U157" s="47"/>
    </row>
    <row r="158" spans="1:21" x14ac:dyDescent="0.2">
      <c r="A158" s="58"/>
      <c r="B158" s="50" t="s">
        <v>84</v>
      </c>
      <c r="C158" s="57">
        <v>4</v>
      </c>
      <c r="D158" s="55">
        <v>1293.3333333333335</v>
      </c>
      <c r="E158" s="55"/>
      <c r="F158" s="47"/>
      <c r="G158" s="54" t="s">
        <v>83</v>
      </c>
      <c r="H158" s="53"/>
      <c r="I158" s="50"/>
      <c r="J158" s="51"/>
      <c r="K158" s="48"/>
      <c r="L158" s="53"/>
      <c r="M158" s="68"/>
      <c r="N158" s="68"/>
      <c r="O158" s="50"/>
      <c r="P158" s="40"/>
      <c r="Q158" s="49"/>
      <c r="R158" s="49"/>
      <c r="S158" s="40"/>
      <c r="T158" s="48"/>
      <c r="U158" s="47"/>
    </row>
    <row r="159" spans="1:21" x14ac:dyDescent="0.2">
      <c r="A159" s="58"/>
      <c r="B159" s="50" t="s">
        <v>82</v>
      </c>
      <c r="C159" s="59">
        <v>3</v>
      </c>
      <c r="D159" s="56">
        <v>1273.3333333333335</v>
      </c>
      <c r="E159" s="55"/>
      <c r="F159" s="47"/>
      <c r="G159" s="54" t="s">
        <v>81</v>
      </c>
      <c r="H159" s="53"/>
      <c r="I159" s="50"/>
      <c r="J159" s="50"/>
      <c r="K159" s="48"/>
      <c r="L159" s="53"/>
      <c r="M159" s="50"/>
      <c r="N159" s="50"/>
      <c r="O159" s="50"/>
      <c r="P159" s="40"/>
      <c r="Q159" s="49"/>
      <c r="R159" s="49"/>
      <c r="S159" s="40"/>
      <c r="T159" s="48"/>
      <c r="U159" s="47"/>
    </row>
    <row r="160" spans="1:21" x14ac:dyDescent="0.2">
      <c r="A160" s="58"/>
      <c r="B160" s="50" t="s">
        <v>80</v>
      </c>
      <c r="C160" s="59">
        <v>2</v>
      </c>
      <c r="D160" s="55">
        <v>1266.6666666666667</v>
      </c>
      <c r="E160" s="55">
        <v>633.33333333333337</v>
      </c>
      <c r="F160" s="47"/>
      <c r="G160" s="54"/>
      <c r="H160" s="53"/>
      <c r="I160" s="50"/>
      <c r="J160" s="50"/>
      <c r="K160" s="48"/>
      <c r="L160" s="53"/>
      <c r="M160" s="50"/>
      <c r="N160" s="50"/>
      <c r="O160" s="50"/>
      <c r="P160" s="40"/>
      <c r="Q160" s="49"/>
      <c r="R160" s="49"/>
      <c r="S160" s="40"/>
      <c r="T160" s="48"/>
      <c r="U160" s="47"/>
    </row>
    <row r="161" spans="1:21" x14ac:dyDescent="0.2">
      <c r="A161" s="58"/>
      <c r="B161" s="50" t="s">
        <v>79</v>
      </c>
      <c r="C161" s="59">
        <v>3</v>
      </c>
      <c r="D161" s="55">
        <v>1263.8666666666666</v>
      </c>
      <c r="E161" s="55"/>
      <c r="F161" s="47"/>
      <c r="G161" s="54"/>
      <c r="H161" s="53"/>
      <c r="I161" s="50"/>
      <c r="J161" s="50"/>
      <c r="K161" s="48"/>
      <c r="L161" s="53"/>
      <c r="M161" s="50"/>
      <c r="N161" s="50"/>
      <c r="O161" s="50"/>
      <c r="P161" s="40"/>
      <c r="Q161" s="49"/>
      <c r="R161" s="49"/>
      <c r="S161" s="40"/>
      <c r="T161" s="48"/>
      <c r="U161" s="47"/>
    </row>
    <row r="162" spans="1:21" x14ac:dyDescent="0.2">
      <c r="A162" s="58"/>
      <c r="B162" s="50" t="s">
        <v>78</v>
      </c>
      <c r="C162" s="59">
        <v>2</v>
      </c>
      <c r="D162" s="55">
        <v>1263.5999999999999</v>
      </c>
      <c r="E162" s="55">
        <v>631.79999999999995</v>
      </c>
      <c r="F162" s="47"/>
      <c r="G162" s="54" t="s">
        <v>63</v>
      </c>
      <c r="H162" s="53"/>
      <c r="I162" s="50"/>
      <c r="J162" s="50"/>
      <c r="K162" s="48"/>
      <c r="L162" s="53"/>
      <c r="M162" s="50"/>
      <c r="N162" s="50"/>
      <c r="O162" s="50"/>
      <c r="P162" s="40"/>
      <c r="Q162" s="49"/>
      <c r="R162" s="49"/>
      <c r="S162" s="40"/>
      <c r="T162" s="48"/>
      <c r="U162" s="47"/>
    </row>
    <row r="163" spans="1:21" x14ac:dyDescent="0.2">
      <c r="A163" s="58"/>
      <c r="B163" s="50" t="s">
        <v>77</v>
      </c>
      <c r="C163" s="59">
        <v>1</v>
      </c>
      <c r="D163" s="55">
        <v>1253.3333333333333</v>
      </c>
      <c r="E163" s="55"/>
      <c r="F163" s="47"/>
      <c r="G163" s="54" t="s">
        <v>63</v>
      </c>
      <c r="H163" s="53"/>
      <c r="I163" s="50"/>
      <c r="J163" s="50"/>
      <c r="K163" s="48"/>
      <c r="L163" s="53"/>
      <c r="M163" s="50"/>
      <c r="N163" s="50"/>
      <c r="O163" s="50"/>
      <c r="P163" s="40"/>
      <c r="Q163" s="49"/>
      <c r="R163" s="49"/>
      <c r="S163" s="40"/>
      <c r="T163" s="48"/>
      <c r="U163" s="47"/>
    </row>
    <row r="164" spans="1:21" x14ac:dyDescent="0.2">
      <c r="A164" s="58"/>
      <c r="B164" s="50" t="s">
        <v>76</v>
      </c>
      <c r="C164" s="59">
        <v>2</v>
      </c>
      <c r="D164" s="55">
        <v>1250</v>
      </c>
      <c r="E164" s="55">
        <v>625</v>
      </c>
      <c r="F164" s="47"/>
      <c r="G164" s="54"/>
      <c r="H164" s="53"/>
      <c r="I164" s="50"/>
      <c r="J164" s="50"/>
      <c r="K164" s="48"/>
      <c r="L164" s="53"/>
      <c r="M164" s="50"/>
      <c r="N164" s="50"/>
      <c r="O164" s="50"/>
      <c r="P164" s="40"/>
      <c r="Q164" s="49"/>
      <c r="R164" s="49"/>
      <c r="S164" s="40"/>
      <c r="T164" s="48"/>
      <c r="U164" s="47"/>
    </row>
    <row r="165" spans="1:21" x14ac:dyDescent="0.2">
      <c r="A165" s="58"/>
      <c r="B165" s="50" t="s">
        <v>75</v>
      </c>
      <c r="C165" s="57">
        <v>4</v>
      </c>
      <c r="D165" s="56">
        <v>1233.4444444444443</v>
      </c>
      <c r="E165" s="55"/>
      <c r="F165" s="47"/>
      <c r="G165" s="54"/>
      <c r="H165" s="53"/>
      <c r="I165" s="50"/>
      <c r="J165" s="51"/>
      <c r="K165" s="48"/>
      <c r="L165" s="53"/>
      <c r="M165" s="52"/>
      <c r="N165" s="51"/>
      <c r="O165" s="50"/>
      <c r="P165" s="40"/>
      <c r="Q165" s="49"/>
      <c r="R165" s="49"/>
      <c r="S165" s="40"/>
      <c r="T165" s="48"/>
      <c r="U165" s="47"/>
    </row>
    <row r="166" spans="1:21" x14ac:dyDescent="0.2">
      <c r="A166" s="58"/>
      <c r="B166" s="50" t="s">
        <v>74</v>
      </c>
      <c r="C166" s="59">
        <v>3</v>
      </c>
      <c r="D166" s="55">
        <v>1228.5333333333333</v>
      </c>
      <c r="E166" s="55"/>
      <c r="F166" s="47"/>
      <c r="G166" s="54"/>
      <c r="H166" s="53"/>
      <c r="I166" s="50"/>
      <c r="J166" s="50"/>
      <c r="K166" s="48"/>
      <c r="L166" s="53"/>
      <c r="M166" s="50"/>
      <c r="N166" s="50"/>
      <c r="O166" s="50"/>
      <c r="P166" s="40"/>
      <c r="Q166" s="49"/>
      <c r="R166" s="49"/>
      <c r="S166" s="40"/>
      <c r="T166" s="48"/>
      <c r="U166" s="47"/>
    </row>
    <row r="167" spans="1:21" x14ac:dyDescent="0.2">
      <c r="A167" s="58"/>
      <c r="B167" s="50" t="s">
        <v>73</v>
      </c>
      <c r="C167" s="57">
        <v>1</v>
      </c>
      <c r="D167" s="55">
        <v>1216.4000000000001</v>
      </c>
      <c r="E167" s="55"/>
      <c r="F167" s="47"/>
      <c r="G167" s="54" t="s">
        <v>63</v>
      </c>
      <c r="H167" s="53"/>
      <c r="I167" s="48"/>
      <c r="J167" s="66"/>
      <c r="K167" s="48"/>
      <c r="L167" s="53"/>
      <c r="M167" s="67"/>
      <c r="N167" s="66"/>
      <c r="O167" s="65"/>
      <c r="P167" s="40"/>
      <c r="Q167" s="49"/>
      <c r="R167" s="49"/>
      <c r="S167" s="40"/>
      <c r="T167" s="48"/>
      <c r="U167" s="47"/>
    </row>
    <row r="168" spans="1:21" x14ac:dyDescent="0.2">
      <c r="A168" s="58"/>
      <c r="B168" s="50" t="s">
        <v>72</v>
      </c>
      <c r="C168" s="57">
        <v>1</v>
      </c>
      <c r="D168" s="55">
        <v>1205.3333333333333</v>
      </c>
      <c r="E168" s="55"/>
      <c r="F168" s="47"/>
      <c r="G168" s="54"/>
      <c r="H168" s="53"/>
      <c r="I168" s="50"/>
      <c r="J168" s="51"/>
      <c r="K168" s="48"/>
      <c r="L168" s="53"/>
      <c r="M168" s="52"/>
      <c r="N168" s="51"/>
      <c r="O168" s="50"/>
      <c r="P168" s="40"/>
      <c r="Q168" s="49"/>
      <c r="R168" s="49"/>
      <c r="S168" s="40"/>
      <c r="T168" s="48"/>
      <c r="U168" s="47"/>
    </row>
    <row r="169" spans="1:21" x14ac:dyDescent="0.2">
      <c r="A169" s="58"/>
      <c r="B169" s="50" t="s">
        <v>71</v>
      </c>
      <c r="C169" s="60">
        <v>1</v>
      </c>
      <c r="D169" s="56">
        <v>1200</v>
      </c>
      <c r="E169" s="55"/>
      <c r="F169" s="47"/>
      <c r="G169" s="54"/>
      <c r="H169" s="53"/>
      <c r="I169" s="50"/>
      <c r="J169" s="50"/>
      <c r="K169" s="48"/>
      <c r="L169" s="53"/>
      <c r="M169" s="50"/>
      <c r="N169" s="50"/>
      <c r="O169" s="50"/>
      <c r="P169" s="40"/>
      <c r="Q169" s="49"/>
      <c r="R169" s="49"/>
      <c r="S169" s="40"/>
      <c r="T169" s="48"/>
      <c r="U169" s="47"/>
    </row>
    <row r="170" spans="1:21" x14ac:dyDescent="0.2">
      <c r="A170" s="58"/>
      <c r="B170" s="50" t="s">
        <v>70</v>
      </c>
      <c r="C170" s="60">
        <v>1</v>
      </c>
      <c r="D170" s="55">
        <v>1200</v>
      </c>
      <c r="E170" s="55"/>
      <c r="F170" s="47"/>
      <c r="G170" s="54"/>
      <c r="H170" s="53"/>
      <c r="I170" s="50"/>
      <c r="J170" s="51"/>
      <c r="K170" s="48"/>
      <c r="L170" s="53"/>
      <c r="M170" s="52"/>
      <c r="N170" s="51"/>
      <c r="O170" s="50"/>
      <c r="P170" s="40"/>
      <c r="Q170" s="49"/>
      <c r="R170" s="49"/>
      <c r="S170" s="40"/>
      <c r="T170" s="48"/>
      <c r="U170" s="47"/>
    </row>
    <row r="171" spans="1:21" x14ac:dyDescent="0.2">
      <c r="A171" s="58"/>
      <c r="B171" s="50" t="s">
        <v>69</v>
      </c>
      <c r="C171" s="59">
        <v>3</v>
      </c>
      <c r="D171" s="55">
        <v>1200</v>
      </c>
      <c r="E171" s="55"/>
      <c r="F171" s="47"/>
      <c r="G171" s="54" t="s">
        <v>68</v>
      </c>
      <c r="H171" s="53"/>
      <c r="I171" s="50"/>
      <c r="J171" s="50"/>
      <c r="K171" s="48"/>
      <c r="L171" s="53"/>
      <c r="M171" s="50"/>
      <c r="N171" s="50"/>
      <c r="O171" s="50"/>
      <c r="P171" s="40"/>
      <c r="Q171" s="49"/>
      <c r="R171" s="49"/>
      <c r="S171" s="40"/>
      <c r="T171" s="48"/>
      <c r="U171" s="47"/>
    </row>
    <row r="172" spans="1:21" x14ac:dyDescent="0.2">
      <c r="A172" s="58"/>
      <c r="B172" s="50" t="s">
        <v>67</v>
      </c>
      <c r="C172" s="57">
        <v>1</v>
      </c>
      <c r="D172" s="55">
        <v>1160</v>
      </c>
      <c r="E172" s="55"/>
      <c r="F172" s="47"/>
      <c r="G172" s="54"/>
      <c r="H172" s="53"/>
      <c r="I172" s="50"/>
      <c r="J172" s="51"/>
      <c r="K172" s="48"/>
      <c r="L172" s="53"/>
      <c r="M172" s="52"/>
      <c r="N172" s="51"/>
      <c r="O172" s="50"/>
      <c r="P172" s="40"/>
      <c r="Q172" s="49"/>
      <c r="R172" s="49"/>
      <c r="S172" s="40"/>
      <c r="T172" s="48"/>
      <c r="U172" s="47"/>
    </row>
    <row r="173" spans="1:21" x14ac:dyDescent="0.2">
      <c r="A173" s="58"/>
      <c r="B173" s="50" t="s">
        <v>66</v>
      </c>
      <c r="C173" s="60">
        <v>1</v>
      </c>
      <c r="D173" s="55">
        <v>1131.0666666666666</v>
      </c>
      <c r="E173" s="55"/>
      <c r="F173" s="47"/>
      <c r="G173" s="54" t="s">
        <v>63</v>
      </c>
      <c r="H173" s="53"/>
      <c r="I173" s="50"/>
      <c r="J173" s="51"/>
      <c r="K173" s="48"/>
      <c r="L173" s="53"/>
      <c r="M173" s="52"/>
      <c r="N173" s="51"/>
      <c r="O173" s="50"/>
      <c r="P173" s="40"/>
      <c r="Q173" s="49"/>
      <c r="R173" s="49"/>
      <c r="S173" s="40"/>
      <c r="T173" s="48"/>
      <c r="U173" s="47"/>
    </row>
    <row r="174" spans="1:21" x14ac:dyDescent="0.2">
      <c r="A174" s="58"/>
      <c r="B174" s="50" t="s">
        <v>65</v>
      </c>
      <c r="C174" s="60">
        <v>2</v>
      </c>
      <c r="D174" s="56">
        <v>1122.5444444444445</v>
      </c>
      <c r="E174" s="55"/>
      <c r="F174" s="47"/>
      <c r="G174" s="54"/>
      <c r="H174" s="53"/>
      <c r="I174" s="50"/>
      <c r="J174" s="50"/>
      <c r="K174" s="48"/>
      <c r="L174" s="53"/>
      <c r="M174" s="50"/>
      <c r="N174" s="50"/>
      <c r="O174" s="50"/>
      <c r="P174" s="40"/>
      <c r="Q174" s="49"/>
      <c r="R174" s="49"/>
      <c r="S174" s="40"/>
      <c r="T174" s="48"/>
      <c r="U174" s="47"/>
    </row>
    <row r="175" spans="1:21" x14ac:dyDescent="0.2">
      <c r="A175" s="58"/>
      <c r="B175" s="50" t="s">
        <v>64</v>
      </c>
      <c r="C175" s="60">
        <v>2</v>
      </c>
      <c r="D175" s="64">
        <v>1098</v>
      </c>
      <c r="E175" s="55"/>
      <c r="F175" s="47"/>
      <c r="G175" s="54" t="s">
        <v>63</v>
      </c>
      <c r="H175" s="63"/>
      <c r="I175" s="61"/>
      <c r="J175" s="61"/>
      <c r="K175" s="61"/>
      <c r="L175" s="63"/>
      <c r="M175" s="61"/>
      <c r="N175" s="61"/>
      <c r="O175" s="61"/>
      <c r="P175" s="40"/>
      <c r="Q175" s="62"/>
      <c r="R175" s="62"/>
      <c r="S175" s="40"/>
      <c r="T175" s="61"/>
      <c r="U175" s="47"/>
    </row>
    <row r="176" spans="1:21" x14ac:dyDescent="0.2">
      <c r="A176" s="58"/>
      <c r="B176" s="50" t="s">
        <v>62</v>
      </c>
      <c r="C176" s="60">
        <v>2</v>
      </c>
      <c r="D176" s="55">
        <v>1069.911111111111</v>
      </c>
      <c r="E176" s="55"/>
      <c r="F176" s="47"/>
      <c r="G176" s="54"/>
      <c r="H176" s="53"/>
      <c r="I176" s="50"/>
      <c r="J176" s="51"/>
      <c r="K176" s="48"/>
      <c r="L176" s="53"/>
      <c r="M176" s="52"/>
      <c r="N176" s="51"/>
      <c r="O176" s="50"/>
      <c r="P176" s="40"/>
      <c r="Q176" s="49"/>
      <c r="R176" s="49"/>
      <c r="S176" s="40"/>
      <c r="T176" s="48"/>
      <c r="U176" s="47"/>
    </row>
    <row r="177" spans="1:21" x14ac:dyDescent="0.2">
      <c r="A177" s="58"/>
      <c r="B177" s="50" t="s">
        <v>61</v>
      </c>
      <c r="C177" s="57">
        <v>2</v>
      </c>
      <c r="D177" s="55">
        <v>1066.6666666666667</v>
      </c>
      <c r="E177" s="55"/>
      <c r="F177" s="47"/>
      <c r="G177" s="54" t="s">
        <v>60</v>
      </c>
      <c r="H177" s="53"/>
      <c r="I177" s="50"/>
      <c r="J177" s="51"/>
      <c r="K177" s="48"/>
      <c r="L177" s="53"/>
      <c r="M177" s="52"/>
      <c r="N177" s="51"/>
      <c r="O177" s="50"/>
      <c r="P177" s="40"/>
      <c r="Q177" s="49"/>
      <c r="R177" s="49"/>
      <c r="S177" s="40"/>
      <c r="T177" s="48"/>
      <c r="U177" s="47"/>
    </row>
    <row r="178" spans="1:21" x14ac:dyDescent="0.2">
      <c r="A178" s="58"/>
      <c r="B178" s="50" t="s">
        <v>59</v>
      </c>
      <c r="C178" s="59">
        <v>2</v>
      </c>
      <c r="D178" s="55">
        <v>1066.6666666666667</v>
      </c>
      <c r="E178" s="55"/>
      <c r="F178" s="47"/>
      <c r="G178" s="54" t="s">
        <v>58</v>
      </c>
      <c r="H178" s="53"/>
      <c r="I178" s="50"/>
      <c r="J178" s="50"/>
      <c r="K178" s="48"/>
      <c r="L178" s="53"/>
      <c r="M178" s="50"/>
      <c r="N178" s="50"/>
      <c r="O178" s="50"/>
      <c r="P178" s="40"/>
      <c r="Q178" s="49"/>
      <c r="R178" s="49"/>
      <c r="S178" s="40"/>
      <c r="T178" s="48"/>
      <c r="U178" s="47"/>
    </row>
    <row r="179" spans="1:21" x14ac:dyDescent="0.2">
      <c r="A179" s="58"/>
      <c r="B179" s="50" t="s">
        <v>57</v>
      </c>
      <c r="C179" s="60">
        <v>2</v>
      </c>
      <c r="D179" s="55">
        <v>1066.6666666666667</v>
      </c>
      <c r="E179" s="55"/>
      <c r="F179" s="47"/>
      <c r="G179" s="54" t="s">
        <v>56</v>
      </c>
      <c r="H179" s="53"/>
      <c r="I179" s="50"/>
      <c r="J179" s="50"/>
      <c r="K179" s="48"/>
      <c r="L179" s="53"/>
      <c r="M179" s="50"/>
      <c r="N179" s="50"/>
      <c r="O179" s="50"/>
      <c r="P179" s="40"/>
      <c r="Q179" s="49"/>
      <c r="R179" s="49"/>
      <c r="S179" s="40"/>
      <c r="T179" s="48"/>
      <c r="U179" s="47"/>
    </row>
    <row r="180" spans="1:21" x14ac:dyDescent="0.2">
      <c r="A180" s="58"/>
      <c r="B180" s="50" t="s">
        <v>55</v>
      </c>
      <c r="C180" s="60">
        <v>3</v>
      </c>
      <c r="D180" s="56">
        <v>1062.4000000000001</v>
      </c>
      <c r="E180" s="55"/>
      <c r="F180" s="47"/>
      <c r="G180" s="54"/>
      <c r="H180" s="53"/>
      <c r="I180" s="50"/>
      <c r="J180" s="51"/>
      <c r="K180" s="48"/>
      <c r="L180" s="53"/>
      <c r="M180" s="52"/>
      <c r="N180" s="51"/>
      <c r="O180" s="50"/>
      <c r="P180" s="40"/>
      <c r="Q180" s="49"/>
      <c r="R180" s="49"/>
      <c r="S180" s="40"/>
      <c r="T180" s="48"/>
      <c r="U180" s="47"/>
    </row>
    <row r="181" spans="1:21" x14ac:dyDescent="0.2">
      <c r="A181" s="58"/>
      <c r="B181" s="50" t="s">
        <v>54</v>
      </c>
      <c r="C181" s="57">
        <v>2</v>
      </c>
      <c r="D181" s="55">
        <v>1002.8888888888889</v>
      </c>
      <c r="E181" s="55"/>
      <c r="F181" s="47"/>
      <c r="G181" s="54"/>
      <c r="H181" s="53"/>
      <c r="I181" s="50"/>
      <c r="J181" s="51"/>
      <c r="K181" s="48"/>
      <c r="L181" s="53"/>
      <c r="M181" s="52"/>
      <c r="N181" s="51"/>
      <c r="O181" s="50"/>
      <c r="P181" s="40"/>
      <c r="Q181" s="49"/>
      <c r="R181" s="49"/>
      <c r="S181" s="40"/>
      <c r="T181" s="48"/>
      <c r="U181" s="47"/>
    </row>
    <row r="182" spans="1:21" x14ac:dyDescent="0.2">
      <c r="A182" s="58"/>
      <c r="B182" s="50" t="s">
        <v>53</v>
      </c>
      <c r="C182" s="57">
        <v>3</v>
      </c>
      <c r="D182" s="55">
        <v>1000</v>
      </c>
      <c r="E182" s="55"/>
      <c r="F182" s="47"/>
      <c r="G182" s="54"/>
      <c r="H182" s="53"/>
      <c r="I182" s="50"/>
      <c r="J182" s="50"/>
      <c r="K182" s="48"/>
      <c r="L182" s="53"/>
      <c r="M182" s="50"/>
      <c r="N182" s="50"/>
      <c r="O182" s="50"/>
      <c r="P182" s="40"/>
      <c r="Q182" s="49"/>
      <c r="R182" s="49"/>
      <c r="S182" s="40"/>
      <c r="T182" s="48"/>
      <c r="U182" s="47"/>
    </row>
    <row r="183" spans="1:21" x14ac:dyDescent="0.2">
      <c r="A183" s="58"/>
      <c r="B183" s="50" t="s">
        <v>52</v>
      </c>
      <c r="C183" s="59">
        <v>1</v>
      </c>
      <c r="D183" s="55">
        <v>1000</v>
      </c>
      <c r="E183" s="55"/>
      <c r="F183" s="47"/>
      <c r="G183" s="54"/>
      <c r="H183" s="53"/>
      <c r="I183" s="50"/>
      <c r="J183" s="50"/>
      <c r="K183" s="48"/>
      <c r="L183" s="53"/>
      <c r="M183" s="50"/>
      <c r="N183" s="50"/>
      <c r="O183" s="50"/>
      <c r="P183" s="40"/>
      <c r="Q183" s="49"/>
      <c r="R183" s="49"/>
      <c r="S183" s="40"/>
      <c r="T183" s="48"/>
      <c r="U183" s="47"/>
    </row>
    <row r="184" spans="1:21" x14ac:dyDescent="0.2">
      <c r="A184" s="58"/>
      <c r="B184" s="50" t="s">
        <v>51</v>
      </c>
      <c r="C184" s="59">
        <v>1</v>
      </c>
      <c r="D184" s="56">
        <v>1000</v>
      </c>
      <c r="E184" s="55"/>
      <c r="F184" s="47"/>
      <c r="G184" s="54"/>
      <c r="H184" s="53"/>
      <c r="I184" s="50"/>
      <c r="J184" s="50"/>
      <c r="K184" s="48"/>
      <c r="L184" s="53"/>
      <c r="M184" s="50"/>
      <c r="N184" s="50"/>
      <c r="O184" s="50"/>
      <c r="P184" s="40"/>
      <c r="Q184" s="49"/>
      <c r="R184" s="49"/>
      <c r="S184" s="40"/>
      <c r="T184" s="48"/>
      <c r="U184" s="47"/>
    </row>
    <row r="185" spans="1:21" x14ac:dyDescent="0.2">
      <c r="A185" s="58"/>
      <c r="B185" s="50" t="s">
        <v>50</v>
      </c>
      <c r="C185" s="57">
        <v>1</v>
      </c>
      <c r="D185" s="55">
        <v>1000</v>
      </c>
      <c r="E185" s="55"/>
      <c r="F185" s="47"/>
      <c r="G185" s="54"/>
      <c r="H185" s="53"/>
      <c r="I185" s="50"/>
      <c r="J185" s="51"/>
      <c r="K185" s="48"/>
      <c r="L185" s="53"/>
      <c r="M185" s="52"/>
      <c r="N185" s="51"/>
      <c r="O185" s="50"/>
      <c r="P185" s="40"/>
      <c r="Q185" s="49"/>
      <c r="R185" s="49"/>
      <c r="S185" s="40"/>
      <c r="T185" s="48"/>
      <c r="U185" s="47"/>
    </row>
    <row r="186" spans="1:21" x14ac:dyDescent="0.2">
      <c r="A186" s="58"/>
      <c r="B186" s="50" t="s">
        <v>49</v>
      </c>
      <c r="C186" s="57">
        <v>1</v>
      </c>
      <c r="D186" s="56">
        <v>1000</v>
      </c>
      <c r="E186" s="55"/>
      <c r="F186" s="47"/>
      <c r="G186" s="54"/>
      <c r="H186" s="53"/>
      <c r="I186" s="50"/>
      <c r="J186" s="51"/>
      <c r="K186" s="48"/>
      <c r="L186" s="53"/>
      <c r="M186" s="52"/>
      <c r="N186" s="51"/>
      <c r="O186" s="50"/>
      <c r="P186" s="40"/>
      <c r="Q186" s="49"/>
      <c r="R186" s="49"/>
      <c r="S186" s="40"/>
      <c r="T186" s="48"/>
      <c r="U186" s="47"/>
    </row>
    <row r="187" spans="1:21" x14ac:dyDescent="0.2">
      <c r="A187" s="58"/>
      <c r="B187" s="50" t="s">
        <v>48</v>
      </c>
      <c r="C187" s="57">
        <v>1</v>
      </c>
      <c r="D187" s="55">
        <v>1000</v>
      </c>
      <c r="E187" s="55"/>
      <c r="F187" s="47"/>
      <c r="G187" s="54" t="s">
        <v>47</v>
      </c>
      <c r="H187" s="53"/>
      <c r="I187" s="50"/>
      <c r="J187" s="51"/>
      <c r="K187" s="48"/>
      <c r="L187" s="53"/>
      <c r="M187" s="52"/>
      <c r="N187" s="51"/>
      <c r="O187" s="50"/>
      <c r="P187" s="40"/>
      <c r="Q187" s="49"/>
      <c r="R187" s="49"/>
      <c r="S187" s="40"/>
      <c r="T187" s="48"/>
      <c r="U187" s="47"/>
    </row>
    <row r="188" spans="1:21" x14ac:dyDescent="0.2">
      <c r="A188" s="58"/>
      <c r="B188" s="50" t="s">
        <v>46</v>
      </c>
      <c r="C188" s="57">
        <v>1</v>
      </c>
      <c r="D188" s="56">
        <v>1000</v>
      </c>
      <c r="E188" s="55"/>
      <c r="F188" s="47"/>
      <c r="G188" s="54"/>
      <c r="H188" s="53"/>
      <c r="I188" s="50"/>
      <c r="J188" s="51"/>
      <c r="K188" s="48"/>
      <c r="L188" s="53"/>
      <c r="M188" s="52"/>
      <c r="N188" s="51"/>
      <c r="O188" s="50"/>
      <c r="P188" s="40"/>
      <c r="Q188" s="49"/>
      <c r="R188" s="49"/>
      <c r="S188" s="40"/>
      <c r="T188" s="48"/>
      <c r="U188" s="47"/>
    </row>
    <row r="250" spans="1:21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1"/>
      <c r="R250" s="41"/>
      <c r="S250" s="40"/>
      <c r="T250" s="40"/>
      <c r="U250" s="40"/>
    </row>
    <row r="251" spans="1:21" x14ac:dyDescent="0.2">
      <c r="A251" s="40"/>
      <c r="B251" s="44" t="s">
        <v>45</v>
      </c>
      <c r="C251" s="46">
        <f>SUM(C108:C249)</f>
        <v>181</v>
      </c>
      <c r="D251" s="45">
        <f>SUM(D108:D249)</f>
        <v>124043.9111111111</v>
      </c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1"/>
      <c r="R251" s="41"/>
      <c r="S251" s="40"/>
      <c r="T251" s="40"/>
      <c r="U251" s="40"/>
    </row>
    <row r="252" spans="1:21" x14ac:dyDescent="0.2">
      <c r="A252" s="40"/>
      <c r="B252" s="44" t="s">
        <v>44</v>
      </c>
      <c r="C252" s="43">
        <f>C251/125</f>
        <v>1.448</v>
      </c>
      <c r="D252" s="42">
        <f>D251/125</f>
        <v>992.3512888888888</v>
      </c>
      <c r="E252" s="42">
        <f>D252/C252</f>
        <v>685.3254757519951</v>
      </c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1"/>
      <c r="R252" s="41"/>
      <c r="S252" s="40"/>
      <c r="T252" s="40"/>
      <c r="U252" s="40"/>
    </row>
    <row r="253" spans="1:21" x14ac:dyDescent="0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1"/>
      <c r="R253" s="41"/>
      <c r="S253" s="40"/>
      <c r="T253" s="40"/>
      <c r="U253" s="40"/>
    </row>
  </sheetData>
  <mergeCells count="3">
    <mergeCell ref="C1:E1"/>
    <mergeCell ref="I1:K1"/>
    <mergeCell ref="M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ABB4-F5CC-3F40-BC52-660298A1F46A}">
  <dimension ref="A1:AR12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74" sqref="J74"/>
    </sheetView>
  </sheetViews>
  <sheetFormatPr baseColWidth="10" defaultRowHeight="16" x14ac:dyDescent="0.2"/>
  <cols>
    <col min="1" max="1" width="10.83203125" style="19"/>
    <col min="3" max="10" width="17.5" customWidth="1"/>
    <col min="11" max="23" width="20" customWidth="1"/>
    <col min="27" max="34" width="10.83203125" style="3"/>
    <col min="35" max="35" width="11.5" style="3" customWidth="1"/>
    <col min="36" max="42" width="10.83203125" style="3"/>
  </cols>
  <sheetData>
    <row r="1" spans="1:44" ht="20" customHeight="1" x14ac:dyDescent="0.2">
      <c r="A1" s="33" t="s">
        <v>0</v>
      </c>
      <c r="B1" s="30" t="s">
        <v>1</v>
      </c>
      <c r="C1" s="34" t="s">
        <v>2</v>
      </c>
      <c r="D1" s="34"/>
      <c r="E1" s="34"/>
      <c r="F1" s="34"/>
      <c r="G1" s="34"/>
      <c r="H1" s="34"/>
      <c r="I1" s="34"/>
      <c r="J1" s="35" t="s">
        <v>3</v>
      </c>
      <c r="K1" s="34" t="s">
        <v>4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6" t="s">
        <v>5</v>
      </c>
      <c r="X1" s="30" t="s">
        <v>0</v>
      </c>
      <c r="Y1" s="30" t="s">
        <v>1</v>
      </c>
      <c r="Z1" s="31" t="s">
        <v>6</v>
      </c>
    </row>
    <row r="2" spans="1:44" ht="15" customHeight="1" x14ac:dyDescent="0.2">
      <c r="A2" s="33"/>
      <c r="B2" s="30"/>
      <c r="C2" s="32" t="s">
        <v>7</v>
      </c>
      <c r="D2" s="32" t="s">
        <v>8</v>
      </c>
      <c r="E2" s="32" t="s">
        <v>9</v>
      </c>
      <c r="F2" s="32" t="s">
        <v>10</v>
      </c>
      <c r="G2" s="32" t="s">
        <v>11</v>
      </c>
      <c r="H2" s="32" t="s">
        <v>12</v>
      </c>
      <c r="I2" s="32" t="s">
        <v>13</v>
      </c>
      <c r="J2" s="35"/>
      <c r="K2" s="29" t="s">
        <v>14</v>
      </c>
      <c r="L2" s="29" t="s">
        <v>15</v>
      </c>
      <c r="M2" s="29" t="s">
        <v>16</v>
      </c>
      <c r="N2" s="29" t="s">
        <v>17</v>
      </c>
      <c r="O2" s="29" t="s">
        <v>18</v>
      </c>
      <c r="P2" s="28" t="s">
        <v>19</v>
      </c>
      <c r="Q2" s="28" t="s">
        <v>20</v>
      </c>
      <c r="R2" s="28" t="s">
        <v>21</v>
      </c>
      <c r="S2" s="28" t="s">
        <v>22</v>
      </c>
      <c r="T2" s="29" t="s">
        <v>23</v>
      </c>
      <c r="U2" s="28" t="s">
        <v>24</v>
      </c>
      <c r="V2" s="28" t="s">
        <v>25</v>
      </c>
      <c r="W2" s="36"/>
      <c r="X2" s="30"/>
      <c r="Y2" s="30"/>
      <c r="Z2" s="31"/>
      <c r="AA2" s="26" t="s">
        <v>26</v>
      </c>
      <c r="AB2" s="26" t="s">
        <v>27</v>
      </c>
      <c r="AC2" s="26" t="s">
        <v>28</v>
      </c>
      <c r="AD2" s="26" t="s">
        <v>29</v>
      </c>
      <c r="AE2" s="26" t="s">
        <v>30</v>
      </c>
      <c r="AF2" s="26" t="s">
        <v>31</v>
      </c>
      <c r="AG2" s="25" t="s">
        <v>32</v>
      </c>
      <c r="AH2" s="27" t="s">
        <v>33</v>
      </c>
      <c r="AI2" s="25" t="s">
        <v>34</v>
      </c>
      <c r="AJ2" s="27" t="s">
        <v>35</v>
      </c>
      <c r="AK2" s="25" t="s">
        <v>36</v>
      </c>
      <c r="AL2" s="25" t="s">
        <v>37</v>
      </c>
      <c r="AM2" s="25" t="s">
        <v>38</v>
      </c>
      <c r="AN2" s="25" t="s">
        <v>39</v>
      </c>
      <c r="AO2" s="25" t="s">
        <v>40</v>
      </c>
      <c r="AP2" s="25" t="s">
        <v>41</v>
      </c>
      <c r="AQ2" s="25" t="s">
        <v>42</v>
      </c>
      <c r="AR2" s="25" t="s">
        <v>43</v>
      </c>
    </row>
    <row r="3" spans="1:44" x14ac:dyDescent="0.2">
      <c r="A3" s="1"/>
      <c r="B3" s="2"/>
      <c r="C3" s="32"/>
      <c r="D3" s="32"/>
      <c r="E3" s="32"/>
      <c r="F3" s="32"/>
      <c r="G3" s="32"/>
      <c r="H3" s="32"/>
      <c r="I3" s="32"/>
      <c r="J3" s="35"/>
      <c r="K3" s="29"/>
      <c r="L3" s="29"/>
      <c r="M3" s="29"/>
      <c r="N3" s="29"/>
      <c r="O3" s="29"/>
      <c r="P3" s="28"/>
      <c r="Q3" s="28"/>
      <c r="R3" s="28"/>
      <c r="S3" s="28"/>
      <c r="T3" s="29"/>
      <c r="U3" s="28"/>
      <c r="V3" s="28"/>
      <c r="W3" s="36"/>
      <c r="X3" s="30"/>
      <c r="Y3" s="30"/>
      <c r="Z3" s="31"/>
      <c r="AA3" s="26"/>
      <c r="AB3" s="26"/>
      <c r="AC3" s="26"/>
      <c r="AD3" s="26"/>
      <c r="AE3" s="26"/>
      <c r="AF3" s="26"/>
      <c r="AG3" s="25"/>
      <c r="AH3" s="27"/>
      <c r="AI3" s="25"/>
      <c r="AJ3" s="27"/>
      <c r="AK3" s="25"/>
      <c r="AL3" s="25"/>
      <c r="AM3" s="25"/>
      <c r="AN3" s="25"/>
      <c r="AO3" s="25"/>
      <c r="AP3" s="25"/>
      <c r="AQ3" s="25"/>
      <c r="AR3" s="25"/>
    </row>
    <row r="4" spans="1:44" ht="16" customHeight="1" x14ac:dyDescent="0.2">
      <c r="A4" s="23">
        <v>1791</v>
      </c>
      <c r="B4" s="4">
        <v>44285</v>
      </c>
      <c r="C4" s="5">
        <v>1882229.41</v>
      </c>
      <c r="D4" s="5"/>
      <c r="E4" s="5"/>
      <c r="F4" s="5">
        <v>598209.77</v>
      </c>
      <c r="G4" s="5"/>
      <c r="H4" s="5"/>
      <c r="I4" s="5"/>
      <c r="J4" s="6">
        <f>SUM(C4:I4)</f>
        <v>2480439.1799999997</v>
      </c>
      <c r="K4" s="5">
        <v>743600</v>
      </c>
      <c r="L4" s="5">
        <v>758445.08</v>
      </c>
      <c r="M4" s="5"/>
      <c r="N4" s="5">
        <v>955919.79</v>
      </c>
      <c r="O4" s="5">
        <v>22474.31</v>
      </c>
      <c r="P4" s="5"/>
      <c r="Q4" s="5">
        <v>0</v>
      </c>
      <c r="R4" s="5"/>
      <c r="S4" s="5"/>
      <c r="T4" s="5"/>
      <c r="U4" s="5"/>
      <c r="V4" s="5"/>
      <c r="W4" s="6">
        <f t="shared" ref="W4:W35" si="0">SUM(K4:V4)</f>
        <v>2480439.1800000002</v>
      </c>
      <c r="X4" s="24">
        <v>1791</v>
      </c>
      <c r="Y4" s="4">
        <v>44285</v>
      </c>
      <c r="Z4" s="8">
        <f t="shared" ref="Z4:Z67" si="1">W4-J4</f>
        <v>0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4" x14ac:dyDescent="0.2">
      <c r="A5" s="23"/>
      <c r="B5" s="4">
        <v>44377</v>
      </c>
      <c r="C5" s="5">
        <v>2345852.41</v>
      </c>
      <c r="D5" s="5"/>
      <c r="E5" s="5"/>
      <c r="F5" s="5">
        <v>720555.7</v>
      </c>
      <c r="G5" s="5"/>
      <c r="H5" s="5"/>
      <c r="I5" s="5"/>
      <c r="J5" s="6">
        <f t="shared" ref="J5:J7" si="2">SUM(C5:I5)</f>
        <v>3066408.1100000003</v>
      </c>
      <c r="K5" s="5">
        <v>743600</v>
      </c>
      <c r="L5" s="5">
        <v>765104.97</v>
      </c>
      <c r="M5" s="5"/>
      <c r="N5" s="5">
        <v>1507423.48</v>
      </c>
      <c r="O5" s="5">
        <v>50279.66</v>
      </c>
      <c r="P5" s="5"/>
      <c r="Q5" s="5">
        <v>0</v>
      </c>
      <c r="R5" s="5"/>
      <c r="S5" s="5"/>
      <c r="T5" s="5"/>
      <c r="U5" s="5"/>
      <c r="V5" s="5"/>
      <c r="W5" s="6">
        <f t="shared" si="0"/>
        <v>3066408.1100000003</v>
      </c>
      <c r="X5" s="24"/>
      <c r="Y5" s="4">
        <v>44377</v>
      </c>
      <c r="Z5" s="8">
        <f t="shared" si="1"/>
        <v>0</v>
      </c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4" ht="16" customHeight="1" x14ac:dyDescent="0.2">
      <c r="A6" s="23"/>
      <c r="B6" s="4">
        <v>44467</v>
      </c>
      <c r="C6" s="5">
        <v>2529247.12</v>
      </c>
      <c r="D6" s="5"/>
      <c r="E6" s="5"/>
      <c r="F6" s="5">
        <v>932511.73</v>
      </c>
      <c r="G6" s="5"/>
      <c r="H6" s="5"/>
      <c r="I6" s="5"/>
      <c r="J6" s="6">
        <f t="shared" si="2"/>
        <v>3461758.85</v>
      </c>
      <c r="K6" s="5">
        <v>743600</v>
      </c>
      <c r="L6" s="5">
        <v>962168.15</v>
      </c>
      <c r="M6" s="5"/>
      <c r="N6" s="5">
        <v>1729582.33</v>
      </c>
      <c r="O6" s="5">
        <v>26408.37</v>
      </c>
      <c r="P6" s="5"/>
      <c r="Q6" s="5">
        <v>0</v>
      </c>
      <c r="R6" s="5"/>
      <c r="S6" s="5"/>
      <c r="T6" s="5"/>
      <c r="U6" s="5"/>
      <c r="V6" s="5"/>
      <c r="W6" s="6">
        <f t="shared" si="0"/>
        <v>3461758.85</v>
      </c>
      <c r="X6" s="24"/>
      <c r="Y6" s="4">
        <v>44467</v>
      </c>
      <c r="Z6" s="8">
        <f t="shared" si="1"/>
        <v>0</v>
      </c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4" x14ac:dyDescent="0.2">
      <c r="A7" s="23"/>
      <c r="B7" s="4">
        <v>44558</v>
      </c>
      <c r="C7" s="5">
        <v>2586149.86</v>
      </c>
      <c r="D7" s="5">
        <v>21000</v>
      </c>
      <c r="E7" s="5">
        <v>88269.2</v>
      </c>
      <c r="F7" s="5">
        <v>420371.74</v>
      </c>
      <c r="G7" s="5"/>
      <c r="H7" s="5"/>
      <c r="I7" s="5"/>
      <c r="J7" s="6">
        <f t="shared" si="2"/>
        <v>3115790.8</v>
      </c>
      <c r="K7" s="5">
        <v>743600</v>
      </c>
      <c r="L7" s="5">
        <v>1000112.46</v>
      </c>
      <c r="M7" s="5"/>
      <c r="N7" s="5">
        <v>1292612.03</v>
      </c>
      <c r="O7" s="5">
        <v>59796.49</v>
      </c>
      <c r="P7" s="5"/>
      <c r="Q7" s="5">
        <v>19669.82</v>
      </c>
      <c r="R7" s="5"/>
      <c r="S7" s="5"/>
      <c r="T7" s="5">
        <v>19669.82</v>
      </c>
      <c r="U7" s="5"/>
      <c r="V7" s="5"/>
      <c r="W7" s="6">
        <f t="shared" si="0"/>
        <v>3135460.62</v>
      </c>
      <c r="X7" s="24"/>
      <c r="Y7" s="4">
        <v>44558</v>
      </c>
      <c r="Z7" s="8">
        <f t="shared" si="1"/>
        <v>19669.820000000298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4" ht="16" customHeight="1" x14ac:dyDescent="0.2">
      <c r="A8" s="21">
        <v>1792</v>
      </c>
      <c r="B8" s="10">
        <v>44279</v>
      </c>
      <c r="C8" s="11">
        <v>2279792.8000000003</v>
      </c>
      <c r="D8" s="11">
        <v>33517</v>
      </c>
      <c r="E8" s="11">
        <v>31352.54</v>
      </c>
      <c r="F8" s="11">
        <v>138710.9</v>
      </c>
      <c r="G8" s="11"/>
      <c r="H8" s="11"/>
      <c r="I8" s="11"/>
      <c r="J8" s="12">
        <f>SUM(C8:I8)</f>
        <v>2483373.2400000002</v>
      </c>
      <c r="K8" s="11">
        <v>743600</v>
      </c>
      <c r="L8" s="11">
        <v>737145.09</v>
      </c>
      <c r="M8" s="11"/>
      <c r="N8" s="11">
        <v>750849.53</v>
      </c>
      <c r="O8" s="11">
        <v>54501.69</v>
      </c>
      <c r="P8" s="11">
        <v>197276.93</v>
      </c>
      <c r="Q8" s="11">
        <v>0</v>
      </c>
      <c r="R8" s="11"/>
      <c r="S8" s="11"/>
      <c r="T8" s="11"/>
      <c r="U8" s="11"/>
      <c r="V8" s="11"/>
      <c r="W8" s="12">
        <f t="shared" si="0"/>
        <v>2483373.2400000002</v>
      </c>
      <c r="X8" s="22">
        <v>1792</v>
      </c>
      <c r="Y8" s="10">
        <v>44279</v>
      </c>
      <c r="Z8" s="8">
        <f t="shared" si="1"/>
        <v>0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4" x14ac:dyDescent="0.2">
      <c r="A9" s="21"/>
      <c r="B9" s="10">
        <v>44377</v>
      </c>
      <c r="C9" s="11">
        <v>1871626.1199999999</v>
      </c>
      <c r="D9" s="11">
        <v>26192.080000000002</v>
      </c>
      <c r="E9" s="11">
        <v>29757.67</v>
      </c>
      <c r="F9" s="11">
        <v>278032.46999999997</v>
      </c>
      <c r="G9" s="11">
        <v>173352.48</v>
      </c>
      <c r="H9" s="11"/>
      <c r="I9" s="11"/>
      <c r="J9" s="12">
        <f>SUM(C9:I9)</f>
        <v>2378960.8199999998</v>
      </c>
      <c r="K9" s="11">
        <v>743600</v>
      </c>
      <c r="L9" s="11">
        <v>575928.38</v>
      </c>
      <c r="M9" s="11"/>
      <c r="N9" s="11">
        <v>979256.93</v>
      </c>
      <c r="O9" s="11">
        <v>80175.509999999995</v>
      </c>
      <c r="P9" s="11"/>
      <c r="Q9" s="11">
        <v>0</v>
      </c>
      <c r="R9" s="11"/>
      <c r="S9" s="11"/>
      <c r="T9" s="11"/>
      <c r="U9" s="11"/>
      <c r="V9" s="11"/>
      <c r="W9" s="12">
        <f t="shared" si="0"/>
        <v>2378960.8199999998</v>
      </c>
      <c r="X9" s="22"/>
      <c r="Y9" s="10">
        <v>44377</v>
      </c>
      <c r="Z9" s="8">
        <f t="shared" si="1"/>
        <v>0</v>
      </c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4" ht="16" customHeight="1" x14ac:dyDescent="0.2">
      <c r="A10" s="21"/>
      <c r="B10" s="10">
        <v>44468</v>
      </c>
      <c r="C10" s="11">
        <v>1801999.53</v>
      </c>
      <c r="D10" s="11">
        <v>28330</v>
      </c>
      <c r="E10" s="11">
        <v>29757.67</v>
      </c>
      <c r="F10" s="11">
        <v>332487.53999999998</v>
      </c>
      <c r="G10" s="11">
        <v>276008.15999999997</v>
      </c>
      <c r="H10" s="11"/>
      <c r="I10" s="11"/>
      <c r="J10" s="12">
        <f t="shared" ref="J10:J73" si="3">SUM(C10:I10)</f>
        <v>2468582.9</v>
      </c>
      <c r="K10" s="11">
        <v>742560</v>
      </c>
      <c r="L10" s="11">
        <v>598449.5</v>
      </c>
      <c r="M10" s="11"/>
      <c r="N10" s="11">
        <v>1104454.1499999999</v>
      </c>
      <c r="O10" s="11">
        <v>23119.25</v>
      </c>
      <c r="P10" s="11"/>
      <c r="Q10" s="11">
        <v>0</v>
      </c>
      <c r="R10" s="11"/>
      <c r="S10" s="11"/>
      <c r="T10" s="11"/>
      <c r="U10" s="11"/>
      <c r="V10" s="11"/>
      <c r="W10" s="12">
        <f t="shared" si="0"/>
        <v>2468582.9</v>
      </c>
      <c r="X10" s="22"/>
      <c r="Y10" s="10">
        <v>44468</v>
      </c>
      <c r="Z10" s="8">
        <f t="shared" si="1"/>
        <v>0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4" x14ac:dyDescent="0.2">
      <c r="A11" s="21"/>
      <c r="B11" s="10">
        <v>44559</v>
      </c>
      <c r="C11" s="11">
        <v>1824299.99</v>
      </c>
      <c r="D11" s="11">
        <v>78654</v>
      </c>
      <c r="E11" s="11"/>
      <c r="F11" s="11">
        <v>234890.29</v>
      </c>
      <c r="G11" s="11">
        <v>137444.16</v>
      </c>
      <c r="H11" s="11"/>
      <c r="I11" s="11"/>
      <c r="J11" s="12">
        <f t="shared" si="3"/>
        <v>2275288.44</v>
      </c>
      <c r="K11" s="11">
        <v>742800</v>
      </c>
      <c r="L11" s="11">
        <v>531299.34</v>
      </c>
      <c r="M11" s="11"/>
      <c r="N11" s="11">
        <v>952944.62</v>
      </c>
      <c r="O11" s="11">
        <v>48244.51</v>
      </c>
      <c r="P11" s="11"/>
      <c r="Q11" s="11">
        <v>0</v>
      </c>
      <c r="R11" s="11"/>
      <c r="S11" s="11"/>
      <c r="T11" s="11"/>
      <c r="U11" s="11"/>
      <c r="V11" s="11"/>
      <c r="W11" s="12">
        <f t="shared" si="0"/>
        <v>2275288.4699999997</v>
      </c>
      <c r="X11" s="22"/>
      <c r="Y11" s="10">
        <v>44559</v>
      </c>
      <c r="Z11" s="8">
        <f t="shared" si="1"/>
        <v>2.9999999795109034E-2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4" ht="16" customHeight="1" x14ac:dyDescent="0.2">
      <c r="A12" s="23">
        <v>1793</v>
      </c>
      <c r="B12" s="4">
        <v>44283</v>
      </c>
      <c r="C12" s="5">
        <v>1681017.73</v>
      </c>
      <c r="D12" s="5">
        <v>205</v>
      </c>
      <c r="E12" s="5"/>
      <c r="F12" s="5">
        <v>268687.15000000002</v>
      </c>
      <c r="G12" s="5">
        <v>236666.83</v>
      </c>
      <c r="H12" s="5"/>
      <c r="I12" s="5"/>
      <c r="J12" s="6">
        <f t="shared" si="3"/>
        <v>2186576.71</v>
      </c>
      <c r="K12" s="5">
        <v>742800</v>
      </c>
      <c r="L12" s="5">
        <v>516173.93</v>
      </c>
      <c r="M12" s="5"/>
      <c r="N12" s="5">
        <v>902957.17</v>
      </c>
      <c r="O12" s="5">
        <v>24645.61</v>
      </c>
      <c r="P12" s="5"/>
      <c r="Q12" s="5">
        <v>0</v>
      </c>
      <c r="R12" s="5"/>
      <c r="S12" s="5"/>
      <c r="T12" s="5"/>
      <c r="U12" s="5"/>
      <c r="V12" s="5"/>
      <c r="W12" s="6">
        <f t="shared" si="0"/>
        <v>2186576.71</v>
      </c>
      <c r="X12" s="24">
        <v>1793</v>
      </c>
      <c r="Y12" s="4">
        <v>44283</v>
      </c>
      <c r="Z12" s="8">
        <f t="shared" si="1"/>
        <v>0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4" x14ac:dyDescent="0.2">
      <c r="A13" s="23"/>
      <c r="B13" s="4">
        <v>44374</v>
      </c>
      <c r="C13" s="5">
        <v>1563924.21</v>
      </c>
      <c r="D13" s="5">
        <v>185</v>
      </c>
      <c r="E13" s="5"/>
      <c r="F13" s="5">
        <v>444675.98</v>
      </c>
      <c r="G13" s="5">
        <v>169167.71</v>
      </c>
      <c r="H13" s="5"/>
      <c r="I13" s="5"/>
      <c r="J13" s="6">
        <f t="shared" si="3"/>
        <v>2177952.9</v>
      </c>
      <c r="K13" s="5">
        <v>742800</v>
      </c>
      <c r="L13" s="5">
        <v>490943.6</v>
      </c>
      <c r="M13" s="5"/>
      <c r="N13" s="5">
        <v>893839.06</v>
      </c>
      <c r="O13" s="5">
        <v>50370.239999999998</v>
      </c>
      <c r="P13" s="5"/>
      <c r="Q13" s="5">
        <v>0</v>
      </c>
      <c r="R13" s="5"/>
      <c r="S13" s="5"/>
      <c r="T13" s="5"/>
      <c r="U13" s="5"/>
      <c r="V13" s="5"/>
      <c r="W13" s="6">
        <f t="shared" si="0"/>
        <v>2177952.9000000004</v>
      </c>
      <c r="X13" s="24"/>
      <c r="Y13" s="4">
        <v>44374</v>
      </c>
      <c r="Z13" s="8">
        <f t="shared" si="1"/>
        <v>0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4" ht="16" customHeight="1" x14ac:dyDescent="0.2">
      <c r="A14" s="23"/>
      <c r="B14" s="4">
        <v>44469</v>
      </c>
      <c r="C14" s="5">
        <v>1453401.18</v>
      </c>
      <c r="D14" s="5">
        <v>80</v>
      </c>
      <c r="E14" s="5"/>
      <c r="F14" s="5">
        <v>451366.81</v>
      </c>
      <c r="G14" s="5">
        <v>87137.49</v>
      </c>
      <c r="H14" s="5"/>
      <c r="I14" s="5"/>
      <c r="J14" s="6">
        <f t="shared" si="3"/>
        <v>1991985.48</v>
      </c>
      <c r="K14" s="5">
        <v>742800</v>
      </c>
      <c r="L14" s="5">
        <v>568394.88</v>
      </c>
      <c r="M14" s="5"/>
      <c r="N14" s="5">
        <v>656198.27</v>
      </c>
      <c r="O14" s="5">
        <v>24592.38</v>
      </c>
      <c r="P14" s="5"/>
      <c r="Q14" s="5">
        <v>0</v>
      </c>
      <c r="R14" s="5"/>
      <c r="S14" s="5"/>
      <c r="T14" s="5"/>
      <c r="U14" s="5"/>
      <c r="V14" s="5"/>
      <c r="W14" s="6">
        <f t="shared" si="0"/>
        <v>1991985.5299999998</v>
      </c>
      <c r="X14" s="24"/>
      <c r="Y14" s="4">
        <v>44469</v>
      </c>
      <c r="Z14" s="8">
        <f t="shared" si="1"/>
        <v>4.9999999813735485E-2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4" x14ac:dyDescent="0.2">
      <c r="A15" s="23"/>
      <c r="B15" s="4">
        <v>44469</v>
      </c>
      <c r="C15" s="5">
        <v>1493163.0699999998</v>
      </c>
      <c r="D15" s="5">
        <v>6282.02</v>
      </c>
      <c r="E15" s="5"/>
      <c r="F15" s="5">
        <v>462600.98</v>
      </c>
      <c r="G15" s="5"/>
      <c r="H15" s="5"/>
      <c r="I15" s="5"/>
      <c r="J15" s="6">
        <f t="shared" si="3"/>
        <v>1962046.0699999998</v>
      </c>
      <c r="K15" s="5">
        <v>742800</v>
      </c>
      <c r="L15" s="5">
        <v>468039.76</v>
      </c>
      <c r="M15" s="5"/>
      <c r="N15" s="5">
        <v>679616.75</v>
      </c>
      <c r="O15" s="5">
        <v>44459.91</v>
      </c>
      <c r="P15" s="5">
        <v>27129.649999999998</v>
      </c>
      <c r="Q15" s="5">
        <v>0</v>
      </c>
      <c r="R15" s="5"/>
      <c r="S15" s="5"/>
      <c r="T15" s="5"/>
      <c r="U15" s="5"/>
      <c r="V15" s="5"/>
      <c r="W15" s="6">
        <f t="shared" si="0"/>
        <v>1962046.0699999998</v>
      </c>
      <c r="X15" s="24"/>
      <c r="Y15" s="4">
        <v>44560</v>
      </c>
      <c r="Z15" s="8">
        <f t="shared" si="1"/>
        <v>0</v>
      </c>
      <c r="AA15" s="9">
        <v>6064.21</v>
      </c>
      <c r="AB15" s="9">
        <v>21065.439999999999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4" ht="16" customHeight="1" x14ac:dyDescent="0.2">
      <c r="A16" s="21">
        <v>1794</v>
      </c>
      <c r="B16" s="10">
        <v>44286</v>
      </c>
      <c r="C16" s="11">
        <v>1457665.08</v>
      </c>
      <c r="D16" s="11"/>
      <c r="E16" s="11"/>
      <c r="F16" s="11">
        <v>439310.66</v>
      </c>
      <c r="G16" s="11">
        <v>65927.179999999993</v>
      </c>
      <c r="H16" s="11"/>
      <c r="I16" s="11"/>
      <c r="J16" s="12">
        <f t="shared" si="3"/>
        <v>1962902.92</v>
      </c>
      <c r="K16" s="11">
        <v>742800</v>
      </c>
      <c r="L16" s="11">
        <v>491643.39</v>
      </c>
      <c r="M16" s="11"/>
      <c r="N16" s="11">
        <v>709695.67</v>
      </c>
      <c r="O16" s="11">
        <v>18763.86</v>
      </c>
      <c r="P16" s="11"/>
      <c r="Q16" s="11">
        <v>0</v>
      </c>
      <c r="R16" s="11"/>
      <c r="S16" s="11"/>
      <c r="T16" s="11"/>
      <c r="U16" s="11"/>
      <c r="V16" s="11"/>
      <c r="W16" s="12">
        <f t="shared" si="0"/>
        <v>1962902.9200000002</v>
      </c>
      <c r="X16" s="22">
        <v>1794</v>
      </c>
      <c r="Y16" s="10">
        <v>44286</v>
      </c>
      <c r="Z16" s="8">
        <f t="shared" si="1"/>
        <v>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x14ac:dyDescent="0.2">
      <c r="A17" s="21"/>
      <c r="B17" s="10">
        <v>44377</v>
      </c>
      <c r="C17" s="11">
        <v>1739431.49</v>
      </c>
      <c r="D17" s="11">
        <v>1000</v>
      </c>
      <c r="E17" s="11"/>
      <c r="F17" s="11">
        <v>432213.21</v>
      </c>
      <c r="G17" s="11">
        <v>39108.230000000003</v>
      </c>
      <c r="H17" s="11"/>
      <c r="I17" s="11"/>
      <c r="J17" s="12">
        <f t="shared" si="3"/>
        <v>2211752.9300000002</v>
      </c>
      <c r="K17" s="11">
        <v>742800</v>
      </c>
      <c r="L17" s="11">
        <v>501579.07</v>
      </c>
      <c r="M17" s="11"/>
      <c r="N17" s="11">
        <v>876466.84</v>
      </c>
      <c r="O17" s="11">
        <v>43358.239999999998</v>
      </c>
      <c r="P17" s="11">
        <v>47548.78</v>
      </c>
      <c r="Q17" s="11">
        <v>0</v>
      </c>
      <c r="R17" s="11"/>
      <c r="S17" s="11"/>
      <c r="T17" s="11"/>
      <c r="U17" s="11"/>
      <c r="V17" s="11"/>
      <c r="W17" s="12">
        <f t="shared" si="0"/>
        <v>2211752.9300000002</v>
      </c>
      <c r="X17" s="22"/>
      <c r="Y17" s="10">
        <v>44377</v>
      </c>
      <c r="Z17" s="8">
        <f t="shared" si="1"/>
        <v>0</v>
      </c>
      <c r="AA17" s="9"/>
      <c r="AB17" s="9">
        <v>26312.799999999999</v>
      </c>
      <c r="AC17" s="9">
        <v>21235.98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6" customHeight="1" x14ac:dyDescent="0.2">
      <c r="A18" s="21"/>
      <c r="B18" s="10">
        <v>44468</v>
      </c>
      <c r="C18" s="11">
        <v>1873064.24</v>
      </c>
      <c r="D18" s="11">
        <v>1680</v>
      </c>
      <c r="E18" s="11"/>
      <c r="F18" s="11">
        <v>441722.85</v>
      </c>
      <c r="G18" s="11">
        <v>16796.439999999999</v>
      </c>
      <c r="H18" s="11"/>
      <c r="I18" s="11"/>
      <c r="J18" s="12">
        <f t="shared" si="3"/>
        <v>2333263.5299999998</v>
      </c>
      <c r="K18" s="11">
        <v>742800</v>
      </c>
      <c r="L18" s="11">
        <v>544549.01</v>
      </c>
      <c r="M18" s="11"/>
      <c r="N18" s="11">
        <v>882140.64</v>
      </c>
      <c r="O18" s="11">
        <v>25153.040000000001</v>
      </c>
      <c r="P18" s="11">
        <v>138620.84</v>
      </c>
      <c r="Q18" s="11">
        <v>0</v>
      </c>
      <c r="R18" s="11"/>
      <c r="S18" s="11"/>
      <c r="T18" s="11"/>
      <c r="U18" s="11"/>
      <c r="V18" s="11"/>
      <c r="W18" s="12">
        <f t="shared" si="0"/>
        <v>2333263.5299999998</v>
      </c>
      <c r="X18" s="22"/>
      <c r="Y18" s="10">
        <v>44468</v>
      </c>
      <c r="Z18" s="8">
        <f t="shared" si="1"/>
        <v>0</v>
      </c>
      <c r="AA18" s="9">
        <v>104564.25</v>
      </c>
      <c r="AB18" s="9"/>
      <c r="AC18" s="9">
        <v>34056.589999999997</v>
      </c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x14ac:dyDescent="0.2">
      <c r="A19" s="21"/>
      <c r="B19" s="10">
        <v>44561</v>
      </c>
      <c r="C19" s="11">
        <v>1841136.84</v>
      </c>
      <c r="D19" s="11"/>
      <c r="E19" s="11"/>
      <c r="F19" s="11">
        <v>292215.46000000002</v>
      </c>
      <c r="G19" s="11">
        <v>26237.629999999997</v>
      </c>
      <c r="H19" s="11"/>
      <c r="I19" s="11"/>
      <c r="J19" s="12">
        <f t="shared" si="3"/>
        <v>2159589.9300000002</v>
      </c>
      <c r="K19" s="11">
        <v>742800</v>
      </c>
      <c r="L19" s="11">
        <v>543282.92000000004</v>
      </c>
      <c r="M19" s="11"/>
      <c r="N19" s="11">
        <v>766388.37</v>
      </c>
      <c r="O19" s="11">
        <v>50892.22</v>
      </c>
      <c r="P19" s="11">
        <v>56226.44</v>
      </c>
      <c r="Q19" s="11">
        <v>0</v>
      </c>
      <c r="R19" s="11"/>
      <c r="S19" s="11"/>
      <c r="T19" s="11"/>
      <c r="U19" s="11"/>
      <c r="V19" s="11"/>
      <c r="W19" s="12">
        <f t="shared" si="0"/>
        <v>2159589.9500000002</v>
      </c>
      <c r="X19" s="22"/>
      <c r="Y19" s="10">
        <v>44561</v>
      </c>
      <c r="Z19" s="8">
        <f t="shared" si="1"/>
        <v>2.0000000018626451E-2</v>
      </c>
      <c r="AA19" s="9">
        <v>56226.44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6" customHeight="1" x14ac:dyDescent="0.2">
      <c r="A20" s="23">
        <v>1795</v>
      </c>
      <c r="B20" s="4">
        <v>44285</v>
      </c>
      <c r="C20" s="5">
        <v>1700285.92</v>
      </c>
      <c r="D20" s="5"/>
      <c r="E20" s="5"/>
      <c r="F20" s="5">
        <v>174625.05</v>
      </c>
      <c r="G20" s="5">
        <v>35113.58</v>
      </c>
      <c r="H20" s="5"/>
      <c r="I20" s="5"/>
      <c r="J20" s="6">
        <f t="shared" si="3"/>
        <v>1910024.55</v>
      </c>
      <c r="K20" s="5">
        <v>742800</v>
      </c>
      <c r="L20" s="5">
        <v>560328.14</v>
      </c>
      <c r="M20" s="5"/>
      <c r="N20" s="5">
        <v>556072.18999999994</v>
      </c>
      <c r="O20" s="5">
        <v>22097.26</v>
      </c>
      <c r="P20" s="5">
        <v>28726.959999999999</v>
      </c>
      <c r="Q20" s="5">
        <v>0</v>
      </c>
      <c r="R20" s="5"/>
      <c r="S20" s="5"/>
      <c r="T20" s="5"/>
      <c r="U20" s="5"/>
      <c r="V20" s="5"/>
      <c r="W20" s="6">
        <f t="shared" si="0"/>
        <v>1910024.55</v>
      </c>
      <c r="X20" s="24">
        <v>1795</v>
      </c>
      <c r="Y20" s="4">
        <v>44285</v>
      </c>
      <c r="Z20" s="8">
        <f t="shared" si="1"/>
        <v>0</v>
      </c>
      <c r="AA20" s="9">
        <v>28726.959999999999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x14ac:dyDescent="0.2">
      <c r="A21" s="23"/>
      <c r="B21" s="4">
        <v>44376</v>
      </c>
      <c r="C21" s="5">
        <v>1857243.25</v>
      </c>
      <c r="D21" s="5"/>
      <c r="E21" s="5"/>
      <c r="F21" s="5">
        <v>182675.85</v>
      </c>
      <c r="G21" s="5">
        <v>105113.64</v>
      </c>
      <c r="H21" s="5"/>
      <c r="I21" s="5"/>
      <c r="J21" s="6">
        <f t="shared" si="3"/>
        <v>2145032.7400000002</v>
      </c>
      <c r="K21" s="5">
        <v>742800</v>
      </c>
      <c r="L21" s="5">
        <v>606130.07999999996</v>
      </c>
      <c r="M21" s="5"/>
      <c r="N21" s="5">
        <v>627497.77</v>
      </c>
      <c r="O21" s="5">
        <v>48683.41</v>
      </c>
      <c r="P21" s="5">
        <v>119921.48</v>
      </c>
      <c r="Q21" s="5">
        <v>0</v>
      </c>
      <c r="R21" s="5"/>
      <c r="S21" s="5"/>
      <c r="T21" s="5"/>
      <c r="U21" s="5"/>
      <c r="V21" s="5"/>
      <c r="W21" s="6">
        <f t="shared" si="0"/>
        <v>2145032.7400000002</v>
      </c>
      <c r="X21" s="24"/>
      <c r="Y21" s="4">
        <v>44376</v>
      </c>
      <c r="Z21" s="8">
        <f t="shared" si="1"/>
        <v>0</v>
      </c>
      <c r="AA21" s="9">
        <v>111443.51</v>
      </c>
      <c r="AB21" s="9"/>
      <c r="AC21" s="9">
        <v>8477.9699999999993</v>
      </c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ht="16" customHeight="1" x14ac:dyDescent="0.2">
      <c r="A22" s="23"/>
      <c r="B22" s="4">
        <v>44467</v>
      </c>
      <c r="C22" s="5">
        <v>1735621.18</v>
      </c>
      <c r="D22" s="5"/>
      <c r="E22" s="5"/>
      <c r="F22" s="5">
        <v>133273.5</v>
      </c>
      <c r="G22" s="5">
        <v>65355.62</v>
      </c>
      <c r="H22" s="5"/>
      <c r="I22" s="5"/>
      <c r="J22" s="6">
        <f t="shared" si="3"/>
        <v>1934250.3</v>
      </c>
      <c r="K22" s="5">
        <v>742800</v>
      </c>
      <c r="L22" s="5">
        <v>577928.66</v>
      </c>
      <c r="M22" s="5"/>
      <c r="N22" s="5">
        <v>530702.66</v>
      </c>
      <c r="O22" s="5">
        <v>23404.68</v>
      </c>
      <c r="P22" s="5">
        <v>59414.3</v>
      </c>
      <c r="Q22" s="5">
        <v>0</v>
      </c>
      <c r="R22" s="5"/>
      <c r="S22" s="5"/>
      <c r="T22" s="5"/>
      <c r="U22" s="5"/>
      <c r="V22" s="5"/>
      <c r="W22" s="6">
        <f t="shared" si="0"/>
        <v>1934250.3000000003</v>
      </c>
      <c r="X22" s="24"/>
      <c r="Y22" s="4">
        <v>44467</v>
      </c>
      <c r="Z22" s="8">
        <f t="shared" si="1"/>
        <v>0</v>
      </c>
      <c r="AA22" s="9">
        <v>54902.96</v>
      </c>
      <c r="AB22" s="9"/>
      <c r="AC22" s="9">
        <v>4511.34</v>
      </c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x14ac:dyDescent="0.2">
      <c r="A23" s="23"/>
      <c r="B23" s="20">
        <v>44561</v>
      </c>
      <c r="C23" s="5">
        <v>1730357.74</v>
      </c>
      <c r="D23" s="5"/>
      <c r="E23" s="5"/>
      <c r="F23" s="5">
        <v>167178.44</v>
      </c>
      <c r="G23" s="5">
        <v>23998.43</v>
      </c>
      <c r="H23" s="5"/>
      <c r="I23" s="5"/>
      <c r="J23" s="6">
        <f>SUM(C23:I23)</f>
        <v>1921534.6099999999</v>
      </c>
      <c r="K23" s="5">
        <v>742800</v>
      </c>
      <c r="L23" s="5">
        <v>558274.43999999994</v>
      </c>
      <c r="M23" s="5"/>
      <c r="N23" s="5">
        <v>531259.85</v>
      </c>
      <c r="O23" s="5">
        <v>48361.120000000003</v>
      </c>
      <c r="P23" s="5">
        <v>40839.199999999997</v>
      </c>
      <c r="Q23" s="5">
        <v>0</v>
      </c>
      <c r="R23" s="5"/>
      <c r="S23" s="5"/>
      <c r="T23" s="5"/>
      <c r="U23" s="5"/>
      <c r="V23" s="5"/>
      <c r="W23" s="6">
        <f t="shared" si="0"/>
        <v>1921534.61</v>
      </c>
      <c r="X23" s="24"/>
      <c r="Y23" s="4">
        <v>44561</v>
      </c>
      <c r="Z23" s="8">
        <f t="shared" si="1"/>
        <v>0</v>
      </c>
      <c r="AA23" s="9">
        <v>40839.199999999997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16" customHeight="1" x14ac:dyDescent="0.2">
      <c r="A24" s="21">
        <v>1796</v>
      </c>
      <c r="B24" s="10">
        <v>44286</v>
      </c>
      <c r="C24" s="11">
        <v>1801673.6199999999</v>
      </c>
      <c r="D24" s="11"/>
      <c r="E24" s="11"/>
      <c r="F24" s="11">
        <v>140849.17000000001</v>
      </c>
      <c r="G24" s="11">
        <v>80994.540000000008</v>
      </c>
      <c r="H24" s="11"/>
      <c r="I24" s="11"/>
      <c r="J24" s="12">
        <f t="shared" si="3"/>
        <v>2023517.3299999998</v>
      </c>
      <c r="K24" s="11">
        <v>742800</v>
      </c>
      <c r="L24" s="11">
        <v>731181.91</v>
      </c>
      <c r="M24" s="11"/>
      <c r="N24" s="11">
        <v>520862.99</v>
      </c>
      <c r="O24" s="11">
        <v>24458.77</v>
      </c>
      <c r="P24" s="11">
        <v>4213.66</v>
      </c>
      <c r="Q24" s="11">
        <v>0</v>
      </c>
      <c r="R24" s="11"/>
      <c r="S24" s="11"/>
      <c r="T24" s="11"/>
      <c r="U24" s="11"/>
      <c r="V24" s="11"/>
      <c r="W24" s="12">
        <f t="shared" si="0"/>
        <v>2023517.33</v>
      </c>
      <c r="X24" s="22">
        <v>1796</v>
      </c>
      <c r="Y24" s="10">
        <v>44286</v>
      </c>
      <c r="Z24" s="8">
        <f t="shared" si="1"/>
        <v>0</v>
      </c>
      <c r="AA24" s="9"/>
      <c r="AB24" s="9"/>
      <c r="AC24" s="9">
        <v>4213.66</v>
      </c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x14ac:dyDescent="0.2">
      <c r="A25" s="21"/>
      <c r="B25" s="10">
        <v>44376</v>
      </c>
      <c r="C25" s="11">
        <v>1823946.89</v>
      </c>
      <c r="D25" s="11"/>
      <c r="E25" s="11"/>
      <c r="F25" s="11">
        <v>162873.16</v>
      </c>
      <c r="G25" s="11">
        <v>41046.519999999997</v>
      </c>
      <c r="H25" s="11"/>
      <c r="I25" s="11"/>
      <c r="J25" s="12">
        <f t="shared" si="3"/>
        <v>2027866.5699999998</v>
      </c>
      <c r="K25" s="11">
        <v>742800</v>
      </c>
      <c r="L25" s="11">
        <v>622843.66</v>
      </c>
      <c r="M25" s="11"/>
      <c r="N25" s="11">
        <v>586052.55000000005</v>
      </c>
      <c r="O25" s="11">
        <v>50097.48</v>
      </c>
      <c r="P25" s="11">
        <v>26072.880000000001</v>
      </c>
      <c r="Q25" s="11">
        <v>0</v>
      </c>
      <c r="R25" s="11"/>
      <c r="S25" s="11"/>
      <c r="T25" s="11"/>
      <c r="U25" s="11"/>
      <c r="V25" s="11"/>
      <c r="W25" s="12">
        <f t="shared" si="0"/>
        <v>2027866.57</v>
      </c>
      <c r="X25" s="22"/>
      <c r="Y25" s="10">
        <v>44376</v>
      </c>
      <c r="Z25" s="8">
        <f t="shared" si="1"/>
        <v>0</v>
      </c>
      <c r="AA25" s="9">
        <v>22935.73</v>
      </c>
      <c r="AB25" s="9"/>
      <c r="AC25" s="9">
        <v>3137.15</v>
      </c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ht="16" customHeight="1" x14ac:dyDescent="0.2">
      <c r="A26" s="21"/>
      <c r="B26" s="10">
        <v>44468</v>
      </c>
      <c r="C26" s="11">
        <v>1753135.92</v>
      </c>
      <c r="D26" s="11"/>
      <c r="E26" s="11"/>
      <c r="F26" s="11">
        <v>175073.52</v>
      </c>
      <c r="G26" s="11">
        <v>3791.2299999999996</v>
      </c>
      <c r="H26" s="11"/>
      <c r="I26" s="11"/>
      <c r="J26" s="12">
        <f t="shared" si="3"/>
        <v>1932000.67</v>
      </c>
      <c r="K26" s="11">
        <v>742800</v>
      </c>
      <c r="L26" s="11">
        <v>570626.5</v>
      </c>
      <c r="M26" s="11"/>
      <c r="N26" s="11">
        <v>584275.18999999994</v>
      </c>
      <c r="O26" s="11">
        <v>24140.79</v>
      </c>
      <c r="P26" s="11">
        <v>10158.64</v>
      </c>
      <c r="Q26" s="11">
        <v>0</v>
      </c>
      <c r="R26" s="11"/>
      <c r="S26" s="11"/>
      <c r="T26" s="11"/>
      <c r="U26" s="11"/>
      <c r="V26" s="11"/>
      <c r="W26" s="12">
        <f t="shared" si="0"/>
        <v>1932001.1199999999</v>
      </c>
      <c r="X26" s="22"/>
      <c r="Y26" s="10">
        <v>44468</v>
      </c>
      <c r="Z26" s="8">
        <f t="shared" si="1"/>
        <v>0.44999999995343387</v>
      </c>
      <c r="AA26" s="9">
        <v>10158.64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x14ac:dyDescent="0.2">
      <c r="A27" s="21"/>
      <c r="B27" s="10">
        <v>44559</v>
      </c>
      <c r="C27" s="11">
        <v>1633587.72</v>
      </c>
      <c r="D27" s="11"/>
      <c r="E27" s="11"/>
      <c r="F27" s="11">
        <v>217526.34</v>
      </c>
      <c r="G27" s="11">
        <v>49362.57</v>
      </c>
      <c r="H27" s="11"/>
      <c r="I27" s="11"/>
      <c r="J27" s="12">
        <f t="shared" si="3"/>
        <v>1900476.6300000001</v>
      </c>
      <c r="K27" s="11">
        <v>742800</v>
      </c>
      <c r="L27" s="11">
        <v>461409.05</v>
      </c>
      <c r="M27" s="11"/>
      <c r="N27" s="11">
        <v>583831.18999999994</v>
      </c>
      <c r="O27" s="11">
        <v>47851.12</v>
      </c>
      <c r="P27" s="11">
        <v>64585.27</v>
      </c>
      <c r="Q27" s="11">
        <v>0</v>
      </c>
      <c r="R27" s="11"/>
      <c r="S27" s="11"/>
      <c r="T27" s="11"/>
      <c r="U27" s="11"/>
      <c r="V27" s="11"/>
      <c r="W27" s="12">
        <f t="shared" si="0"/>
        <v>1900476.6300000001</v>
      </c>
      <c r="X27" s="22"/>
      <c r="Y27" s="10">
        <v>44559</v>
      </c>
      <c r="Z27" s="8">
        <f t="shared" si="1"/>
        <v>0</v>
      </c>
      <c r="AA27" s="9">
        <v>64585.27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16" customHeight="1" x14ac:dyDescent="0.2">
      <c r="A28" s="23">
        <v>1797</v>
      </c>
      <c r="B28" s="4">
        <v>44285</v>
      </c>
      <c r="C28" s="5">
        <v>1690118.35</v>
      </c>
      <c r="D28" s="5"/>
      <c r="E28" s="5"/>
      <c r="F28" s="5">
        <v>159213.9</v>
      </c>
      <c r="G28" s="5">
        <v>57495.11</v>
      </c>
      <c r="H28" s="5"/>
      <c r="I28" s="5"/>
      <c r="J28" s="6">
        <f t="shared" si="3"/>
        <v>1906827.36</v>
      </c>
      <c r="K28" s="5">
        <v>742800</v>
      </c>
      <c r="L28" s="5">
        <v>461045.3</v>
      </c>
      <c r="M28" s="5"/>
      <c r="N28" s="5">
        <v>676999.09</v>
      </c>
      <c r="O28" s="5">
        <v>23299.39</v>
      </c>
      <c r="P28" s="5">
        <v>2683.58</v>
      </c>
      <c r="Q28" s="5">
        <v>0</v>
      </c>
      <c r="R28" s="5"/>
      <c r="S28" s="5"/>
      <c r="T28" s="5"/>
      <c r="U28" s="5"/>
      <c r="V28" s="5"/>
      <c r="W28" s="6">
        <f t="shared" si="0"/>
        <v>1906827.36</v>
      </c>
      <c r="X28" s="24">
        <v>1797</v>
      </c>
      <c r="Y28" s="4">
        <v>44285</v>
      </c>
      <c r="Z28" s="8">
        <f t="shared" si="1"/>
        <v>0</v>
      </c>
      <c r="AA28" s="9"/>
      <c r="AB28" s="9"/>
      <c r="AC28" s="9">
        <v>2683.58</v>
      </c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x14ac:dyDescent="0.2">
      <c r="A29" s="23"/>
      <c r="B29" s="4">
        <v>44376</v>
      </c>
      <c r="C29" s="5">
        <v>1784623.42</v>
      </c>
      <c r="D29" s="5"/>
      <c r="E29" s="5"/>
      <c r="F29" s="5">
        <v>245632.21</v>
      </c>
      <c r="G29" s="5">
        <v>12824.98</v>
      </c>
      <c r="H29" s="5"/>
      <c r="I29" s="5"/>
      <c r="J29" s="6">
        <f t="shared" si="3"/>
        <v>2043080.6099999999</v>
      </c>
      <c r="K29" s="5">
        <v>742800</v>
      </c>
      <c r="L29" s="5">
        <v>458174.19</v>
      </c>
      <c r="M29" s="5"/>
      <c r="N29" s="5">
        <v>749332.94</v>
      </c>
      <c r="O29" s="5">
        <v>48488.84</v>
      </c>
      <c r="P29" s="5">
        <v>44284.639999999999</v>
      </c>
      <c r="Q29" s="5">
        <v>0</v>
      </c>
      <c r="R29" s="5"/>
      <c r="S29" s="5"/>
      <c r="T29" s="5"/>
      <c r="U29" s="5"/>
      <c r="V29" s="5"/>
      <c r="W29" s="6">
        <f t="shared" si="0"/>
        <v>2043080.6099999999</v>
      </c>
      <c r="X29" s="24"/>
      <c r="Y29" s="4">
        <v>44376</v>
      </c>
      <c r="Z29" s="8">
        <f t="shared" si="1"/>
        <v>0</v>
      </c>
      <c r="AA29" s="9"/>
      <c r="AB29" s="9">
        <v>33036.92</v>
      </c>
      <c r="AC29" s="9">
        <v>11247.72</v>
      </c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ht="16" customHeight="1" x14ac:dyDescent="0.2">
      <c r="A30" s="23"/>
      <c r="B30" s="4">
        <v>44467</v>
      </c>
      <c r="C30" s="5">
        <v>1809383.28</v>
      </c>
      <c r="D30" s="5"/>
      <c r="E30" s="5"/>
      <c r="F30" s="5">
        <v>241960.86</v>
      </c>
      <c r="G30" s="5">
        <v>9726.33</v>
      </c>
      <c r="H30" s="5"/>
      <c r="I30" s="5"/>
      <c r="J30" s="6">
        <f t="shared" si="3"/>
        <v>2061070.4700000002</v>
      </c>
      <c r="K30" s="5">
        <v>742800</v>
      </c>
      <c r="L30" s="5">
        <v>438669.39</v>
      </c>
      <c r="M30" s="5"/>
      <c r="N30" s="5">
        <v>842489.72</v>
      </c>
      <c r="O30" s="5">
        <v>24915.42</v>
      </c>
      <c r="P30" s="5">
        <v>12195.94</v>
      </c>
      <c r="Q30" s="5">
        <v>0</v>
      </c>
      <c r="R30" s="5"/>
      <c r="S30" s="5"/>
      <c r="T30" s="5"/>
      <c r="U30" s="5"/>
      <c r="V30" s="5"/>
      <c r="W30" s="6">
        <f t="shared" si="0"/>
        <v>2061070.47</v>
      </c>
      <c r="X30" s="24"/>
      <c r="Y30" s="4">
        <v>44467</v>
      </c>
      <c r="Z30" s="8">
        <f t="shared" si="1"/>
        <v>0</v>
      </c>
      <c r="AA30" s="9"/>
      <c r="AB30" s="9">
        <v>8660</v>
      </c>
      <c r="AC30" s="9">
        <v>3535.94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">
      <c r="A31" s="23"/>
      <c r="B31" s="4">
        <v>44560</v>
      </c>
      <c r="C31" s="5">
        <v>1897915.87</v>
      </c>
      <c r="D31" s="5"/>
      <c r="E31" s="5"/>
      <c r="F31" s="5">
        <v>285585.86</v>
      </c>
      <c r="G31" s="5">
        <v>60043.07</v>
      </c>
      <c r="H31" s="5"/>
      <c r="I31" s="5"/>
      <c r="J31" s="6">
        <f t="shared" si="3"/>
        <v>2243544.7999999998</v>
      </c>
      <c r="K31" s="5">
        <v>742800</v>
      </c>
      <c r="L31" s="5">
        <v>412069.87</v>
      </c>
      <c r="M31" s="5"/>
      <c r="N31" s="5">
        <v>903882.44</v>
      </c>
      <c r="O31" s="5">
        <v>51931.22</v>
      </c>
      <c r="P31" s="5">
        <v>132861.27000000002</v>
      </c>
      <c r="Q31" s="5">
        <v>0</v>
      </c>
      <c r="R31" s="5"/>
      <c r="S31" s="5"/>
      <c r="T31" s="5"/>
      <c r="U31" s="5"/>
      <c r="V31" s="5"/>
      <c r="W31" s="6">
        <f t="shared" si="0"/>
        <v>2243544.8000000003</v>
      </c>
      <c r="X31" s="24"/>
      <c r="Y31" s="4">
        <v>44560</v>
      </c>
      <c r="Z31" s="8">
        <f t="shared" si="1"/>
        <v>0</v>
      </c>
      <c r="AA31" s="9">
        <v>131301.01</v>
      </c>
      <c r="AB31" s="9"/>
      <c r="AC31" s="9">
        <v>1560.26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ht="16" customHeight="1" x14ac:dyDescent="0.2">
      <c r="A32" s="21">
        <v>1798</v>
      </c>
      <c r="B32" s="10">
        <v>44284</v>
      </c>
      <c r="C32" s="11">
        <v>1868323.97</v>
      </c>
      <c r="D32" s="11"/>
      <c r="E32" s="11"/>
      <c r="F32" s="11">
        <v>152223.51999999999</v>
      </c>
      <c r="G32" s="11">
        <v>41421.910000000003</v>
      </c>
      <c r="H32" s="11"/>
      <c r="I32" s="11"/>
      <c r="J32" s="12">
        <f t="shared" si="3"/>
        <v>2061969.4</v>
      </c>
      <c r="K32" s="11">
        <v>742800</v>
      </c>
      <c r="L32" s="11">
        <v>413441</v>
      </c>
      <c r="M32" s="11"/>
      <c r="N32" s="11">
        <v>842584.77</v>
      </c>
      <c r="O32" s="11">
        <v>24627.83</v>
      </c>
      <c r="P32" s="11">
        <v>38515.800000000003</v>
      </c>
      <c r="Q32" s="11">
        <v>0</v>
      </c>
      <c r="R32" s="11"/>
      <c r="S32" s="11"/>
      <c r="T32" s="11"/>
      <c r="U32" s="11"/>
      <c r="V32" s="11"/>
      <c r="W32" s="12">
        <f t="shared" si="0"/>
        <v>2061969.4000000001</v>
      </c>
      <c r="X32" s="22">
        <v>1798</v>
      </c>
      <c r="Y32" s="10">
        <v>44284</v>
      </c>
      <c r="Z32" s="8">
        <f t="shared" si="1"/>
        <v>0</v>
      </c>
      <c r="AA32" s="9">
        <v>38515.800000000003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4" x14ac:dyDescent="0.2">
      <c r="A33" s="21"/>
      <c r="B33" s="10">
        <v>44375</v>
      </c>
      <c r="C33" s="11">
        <v>1807083.55</v>
      </c>
      <c r="D33" s="11">
        <v>10000</v>
      </c>
      <c r="E33" s="11"/>
      <c r="F33" s="11">
        <v>194258</v>
      </c>
      <c r="G33" s="11">
        <v>14847.81</v>
      </c>
      <c r="H33" s="11"/>
      <c r="I33" s="11"/>
      <c r="J33" s="12">
        <f t="shared" si="3"/>
        <v>2026189.36</v>
      </c>
      <c r="K33" s="11">
        <v>742800</v>
      </c>
      <c r="L33" s="11">
        <v>364939</v>
      </c>
      <c r="M33" s="11"/>
      <c r="N33" s="11">
        <v>848155.9</v>
      </c>
      <c r="O33" s="11">
        <v>49984.17</v>
      </c>
      <c r="P33" s="11">
        <v>20310.29</v>
      </c>
      <c r="Q33" s="11">
        <v>0</v>
      </c>
      <c r="R33" s="11"/>
      <c r="S33" s="11"/>
      <c r="T33" s="11"/>
      <c r="U33" s="11"/>
      <c r="V33" s="11"/>
      <c r="W33" s="12">
        <f t="shared" si="0"/>
        <v>2026189.3599999999</v>
      </c>
      <c r="X33" s="22"/>
      <c r="Y33" s="10">
        <v>44375</v>
      </c>
      <c r="Z33" s="8">
        <f t="shared" si="1"/>
        <v>0</v>
      </c>
      <c r="AA33" s="9">
        <v>17616.29</v>
      </c>
      <c r="AB33" s="9"/>
      <c r="AC33" s="9">
        <v>2694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4" ht="16" customHeight="1" x14ac:dyDescent="0.2">
      <c r="A34" s="21"/>
      <c r="B34" s="10">
        <v>44466</v>
      </c>
      <c r="C34" s="11">
        <v>1814269.8</v>
      </c>
      <c r="D34" s="11">
        <v>10000</v>
      </c>
      <c r="E34" s="11"/>
      <c r="F34" s="11">
        <v>198627.74</v>
      </c>
      <c r="G34" s="11">
        <v>20806.3</v>
      </c>
      <c r="H34" s="11"/>
      <c r="I34" s="11"/>
      <c r="J34" s="12">
        <f t="shared" si="3"/>
        <v>2043703.84</v>
      </c>
      <c r="K34" s="11">
        <v>742800</v>
      </c>
      <c r="L34" s="11">
        <v>403304.87</v>
      </c>
      <c r="M34" s="11"/>
      <c r="N34" s="11">
        <v>855551.7</v>
      </c>
      <c r="O34" s="11">
        <v>24150.05</v>
      </c>
      <c r="P34" s="11">
        <v>17897.22</v>
      </c>
      <c r="Q34" s="11">
        <v>0</v>
      </c>
      <c r="R34" s="11"/>
      <c r="S34" s="11"/>
      <c r="T34" s="11"/>
      <c r="U34" s="11"/>
      <c r="V34" s="11"/>
      <c r="W34" s="12">
        <f t="shared" si="0"/>
        <v>2043703.84</v>
      </c>
      <c r="X34" s="22"/>
      <c r="Y34" s="10">
        <v>44466</v>
      </c>
      <c r="Z34" s="8">
        <f t="shared" si="1"/>
        <v>0</v>
      </c>
      <c r="AA34" s="9">
        <v>17542.61</v>
      </c>
      <c r="AB34" s="9"/>
      <c r="AC34" s="9">
        <v>354.61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4" x14ac:dyDescent="0.2">
      <c r="A35" s="21"/>
      <c r="B35" s="10">
        <v>44561</v>
      </c>
      <c r="C35" s="11">
        <v>1852571.88</v>
      </c>
      <c r="D35" s="11"/>
      <c r="E35" s="11"/>
      <c r="F35" s="11">
        <v>230175</v>
      </c>
      <c r="G35" s="11">
        <v>18597.59</v>
      </c>
      <c r="H35" s="11"/>
      <c r="I35" s="11"/>
      <c r="J35" s="12">
        <f t="shared" si="3"/>
        <v>2101344.4699999997</v>
      </c>
      <c r="K35" s="11">
        <v>742800</v>
      </c>
      <c r="L35" s="11">
        <v>396573</v>
      </c>
      <c r="M35" s="11"/>
      <c r="N35" s="11">
        <v>844437.2</v>
      </c>
      <c r="O35" s="11">
        <v>50569.5</v>
      </c>
      <c r="P35" s="11">
        <v>66964.67</v>
      </c>
      <c r="Q35" s="11">
        <v>0</v>
      </c>
      <c r="R35" s="11"/>
      <c r="S35" s="11"/>
      <c r="T35" s="11"/>
      <c r="U35" s="11"/>
      <c r="V35" s="11"/>
      <c r="W35" s="12">
        <f t="shared" si="0"/>
        <v>2101344.37</v>
      </c>
      <c r="X35" s="22"/>
      <c r="Y35" s="10">
        <v>44561</v>
      </c>
      <c r="Z35" s="8">
        <f t="shared" si="1"/>
        <v>-9.999999962747097E-2</v>
      </c>
      <c r="AA35" s="9">
        <v>58868.65</v>
      </c>
      <c r="AB35" s="9"/>
      <c r="AC35" s="9">
        <v>8096.02</v>
      </c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4" ht="16" customHeight="1" x14ac:dyDescent="0.2">
      <c r="A36" s="23">
        <v>1799</v>
      </c>
      <c r="B36" s="4">
        <v>44283</v>
      </c>
      <c r="C36" s="5">
        <v>1649789.86</v>
      </c>
      <c r="D36" s="5"/>
      <c r="E36" s="5"/>
      <c r="F36" s="5">
        <v>120765</v>
      </c>
      <c r="G36" s="5">
        <v>78018.81</v>
      </c>
      <c r="H36" s="5"/>
      <c r="I36" s="5"/>
      <c r="J36" s="6">
        <f t="shared" si="3"/>
        <v>1848573.6700000002</v>
      </c>
      <c r="K36" s="5">
        <v>742800</v>
      </c>
      <c r="L36" s="5">
        <v>415647</v>
      </c>
      <c r="M36" s="5"/>
      <c r="N36" s="5">
        <v>668547.93999999994</v>
      </c>
      <c r="O36" s="5">
        <v>21578.73</v>
      </c>
      <c r="P36" s="5">
        <v>0</v>
      </c>
      <c r="Q36" s="5">
        <v>0</v>
      </c>
      <c r="R36" s="5"/>
      <c r="S36" s="5"/>
      <c r="T36" s="5"/>
      <c r="U36" s="5"/>
      <c r="V36" s="5"/>
      <c r="W36" s="6">
        <f t="shared" ref="W36:W99" si="4">SUM(K36:V36)</f>
        <v>1848573.67</v>
      </c>
      <c r="X36" s="24">
        <v>1799</v>
      </c>
      <c r="Y36" s="4">
        <v>44283</v>
      </c>
      <c r="Z36" s="8">
        <f t="shared" si="1"/>
        <v>0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4" x14ac:dyDescent="0.2">
      <c r="A37" s="23"/>
      <c r="B37" s="4">
        <v>44374</v>
      </c>
      <c r="C37" s="5">
        <v>1557827.62</v>
      </c>
      <c r="D37" s="5"/>
      <c r="E37" s="5"/>
      <c r="F37" s="5">
        <v>235729</v>
      </c>
      <c r="G37" s="5">
        <v>3261.83</v>
      </c>
      <c r="H37" s="5"/>
      <c r="I37" s="5"/>
      <c r="J37" s="6">
        <f t="shared" si="3"/>
        <v>1796818.4500000002</v>
      </c>
      <c r="K37" s="5">
        <v>742800</v>
      </c>
      <c r="L37" s="5">
        <v>403619</v>
      </c>
      <c r="M37" s="5"/>
      <c r="N37" s="5">
        <v>560779.81999999995</v>
      </c>
      <c r="O37" s="5">
        <v>43630.93</v>
      </c>
      <c r="P37" s="5">
        <v>45988.7</v>
      </c>
      <c r="Q37" s="5">
        <v>0</v>
      </c>
      <c r="R37" s="5"/>
      <c r="S37" s="5"/>
      <c r="T37" s="5"/>
      <c r="U37" s="5"/>
      <c r="V37" s="5"/>
      <c r="W37" s="6">
        <f t="shared" si="4"/>
        <v>1796818.4499999997</v>
      </c>
      <c r="X37" s="24"/>
      <c r="Y37" s="4">
        <v>44374</v>
      </c>
      <c r="Z37" s="8">
        <f t="shared" si="1"/>
        <v>0</v>
      </c>
      <c r="AA37" s="9">
        <v>26376.91</v>
      </c>
      <c r="AB37" s="9"/>
      <c r="AC37" s="9">
        <v>19611.79</v>
      </c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4" ht="16" customHeight="1" x14ac:dyDescent="0.2">
      <c r="A38" s="23"/>
      <c r="B38" s="4">
        <v>44469</v>
      </c>
      <c r="C38" s="5">
        <v>1588411.13</v>
      </c>
      <c r="D38" s="5"/>
      <c r="E38" s="5"/>
      <c r="F38" s="5">
        <v>228176</v>
      </c>
      <c r="G38" s="5"/>
      <c r="H38" s="5"/>
      <c r="I38" s="5"/>
      <c r="J38" s="6">
        <f t="shared" si="3"/>
        <v>1816587.13</v>
      </c>
      <c r="K38" s="5">
        <v>742800</v>
      </c>
      <c r="L38" s="5">
        <v>393100</v>
      </c>
      <c r="M38" s="5"/>
      <c r="N38" s="5">
        <v>569358.80000000005</v>
      </c>
      <c r="O38" s="5">
        <v>21265.759999999998</v>
      </c>
      <c r="P38" s="5">
        <v>90062.57</v>
      </c>
      <c r="Q38" s="5">
        <v>0</v>
      </c>
      <c r="R38" s="5"/>
      <c r="S38" s="5"/>
      <c r="T38" s="5"/>
      <c r="U38" s="5"/>
      <c r="V38" s="5"/>
      <c r="W38" s="6">
        <f t="shared" si="4"/>
        <v>1816587.1300000001</v>
      </c>
      <c r="X38" s="24"/>
      <c r="Y38" s="4">
        <v>44469</v>
      </c>
      <c r="Z38" s="8">
        <f t="shared" si="1"/>
        <v>0</v>
      </c>
      <c r="AA38" s="9">
        <v>72692.41</v>
      </c>
      <c r="AB38" s="9">
        <v>2045.13</v>
      </c>
      <c r="AC38" s="9">
        <v>15325.03</v>
      </c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4" x14ac:dyDescent="0.2">
      <c r="A39" s="23"/>
      <c r="B39" s="4">
        <v>44560</v>
      </c>
      <c r="C39" s="5">
        <v>1577414.47</v>
      </c>
      <c r="D39" s="5">
        <v>20000</v>
      </c>
      <c r="E39" s="5"/>
      <c r="F39" s="5">
        <v>243692</v>
      </c>
      <c r="G39" s="5">
        <v>3221.1</v>
      </c>
      <c r="H39" s="5"/>
      <c r="I39" s="5"/>
      <c r="J39" s="6">
        <f t="shared" si="3"/>
        <v>1844327.57</v>
      </c>
      <c r="K39" s="5">
        <v>742800</v>
      </c>
      <c r="L39" s="5">
        <v>404910</v>
      </c>
      <c r="M39" s="5"/>
      <c r="N39" s="5">
        <v>576805.89</v>
      </c>
      <c r="O39" s="5">
        <v>43250.38</v>
      </c>
      <c r="P39" s="5">
        <v>76561.3</v>
      </c>
      <c r="Q39" s="5">
        <v>0</v>
      </c>
      <c r="R39" s="5"/>
      <c r="S39" s="5"/>
      <c r="T39" s="5"/>
      <c r="U39" s="5"/>
      <c r="V39" s="5"/>
      <c r="W39" s="6">
        <f t="shared" si="4"/>
        <v>1844327.57</v>
      </c>
      <c r="X39" s="24"/>
      <c r="Y39" s="4">
        <v>44560</v>
      </c>
      <c r="Z39" s="8">
        <f t="shared" si="1"/>
        <v>0</v>
      </c>
      <c r="AA39" s="9">
        <v>61349.45</v>
      </c>
      <c r="AB39" s="9">
        <v>15211.85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4" ht="16" customHeight="1" x14ac:dyDescent="0.2">
      <c r="A40" s="21">
        <v>1800</v>
      </c>
      <c r="B40" s="10">
        <v>44286</v>
      </c>
      <c r="C40" s="11">
        <v>1644528.33</v>
      </c>
      <c r="D40" s="11">
        <v>28000</v>
      </c>
      <c r="E40" s="11"/>
      <c r="F40" s="11">
        <v>252079</v>
      </c>
      <c r="G40" s="11">
        <v>14526.2</v>
      </c>
      <c r="H40" s="11"/>
      <c r="I40" s="11"/>
      <c r="J40" s="12">
        <f t="shared" si="3"/>
        <v>1939133.53</v>
      </c>
      <c r="K40" s="11">
        <v>742800</v>
      </c>
      <c r="L40" s="11">
        <v>441771</v>
      </c>
      <c r="M40" s="11"/>
      <c r="N40" s="11">
        <v>684426</v>
      </c>
      <c r="O40" s="11">
        <v>22392.91</v>
      </c>
      <c r="P40" s="11">
        <v>47743.55</v>
      </c>
      <c r="Q40" s="11">
        <v>0</v>
      </c>
      <c r="R40" s="11"/>
      <c r="S40" s="11"/>
      <c r="T40" s="11"/>
      <c r="U40" s="11"/>
      <c r="V40" s="11"/>
      <c r="W40" s="12">
        <f t="shared" si="4"/>
        <v>1939133.46</v>
      </c>
      <c r="X40" s="22">
        <v>1800</v>
      </c>
      <c r="Y40" s="10">
        <v>44286</v>
      </c>
      <c r="Z40" s="8">
        <f t="shared" si="1"/>
        <v>-7.000000006519258E-2</v>
      </c>
      <c r="AA40" s="9">
        <v>30680.639999999999</v>
      </c>
      <c r="AB40" s="9"/>
      <c r="AC40" s="9">
        <v>17062.91</v>
      </c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4" x14ac:dyDescent="0.2">
      <c r="A41" s="21"/>
      <c r="B41" s="10">
        <v>44377</v>
      </c>
      <c r="C41" s="11">
        <v>1710849.62</v>
      </c>
      <c r="D41" s="11">
        <v>10000</v>
      </c>
      <c r="E41" s="11"/>
      <c r="F41" s="11">
        <v>276560</v>
      </c>
      <c r="G41" s="11">
        <v>41793.120000000003</v>
      </c>
      <c r="H41" s="11"/>
      <c r="I41" s="11"/>
      <c r="J41" s="12">
        <f t="shared" si="3"/>
        <v>2039202.7400000002</v>
      </c>
      <c r="K41" s="11">
        <v>742800</v>
      </c>
      <c r="L41" s="11">
        <v>467668</v>
      </c>
      <c r="M41" s="11"/>
      <c r="N41" s="11">
        <v>683862.89</v>
      </c>
      <c r="O41" s="11">
        <v>46120.14</v>
      </c>
      <c r="P41" s="11">
        <v>98751.41</v>
      </c>
      <c r="Q41" s="11">
        <v>0</v>
      </c>
      <c r="R41" s="11"/>
      <c r="S41" s="11"/>
      <c r="T41" s="11"/>
      <c r="U41" s="11"/>
      <c r="V41" s="11"/>
      <c r="W41" s="12">
        <f t="shared" si="4"/>
        <v>2039202.44</v>
      </c>
      <c r="X41" s="22"/>
      <c r="Y41" s="10">
        <v>44377</v>
      </c>
      <c r="Z41" s="8">
        <f t="shared" si="1"/>
        <v>-0.30000000027939677</v>
      </c>
      <c r="AA41" s="9">
        <v>72077.06</v>
      </c>
      <c r="AB41" s="9"/>
      <c r="AC41" s="9">
        <v>26674.35</v>
      </c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4" ht="16" customHeight="1" x14ac:dyDescent="0.2">
      <c r="A42" s="21"/>
      <c r="B42" s="10">
        <v>44468</v>
      </c>
      <c r="C42" s="11">
        <v>1665293.2</v>
      </c>
      <c r="D42" s="11">
        <v>45000</v>
      </c>
      <c r="E42" s="11"/>
      <c r="F42" s="11">
        <v>268477</v>
      </c>
      <c r="G42" s="11">
        <v>5561.9</v>
      </c>
      <c r="H42" s="11"/>
      <c r="I42" s="11"/>
      <c r="J42" s="12">
        <f t="shared" si="3"/>
        <v>1984332.0999999999</v>
      </c>
      <c r="K42" s="11">
        <v>742800</v>
      </c>
      <c r="L42" s="11">
        <v>480460</v>
      </c>
      <c r="M42" s="11"/>
      <c r="N42" s="11">
        <v>714458.26</v>
      </c>
      <c r="O42" s="11">
        <v>22748.29</v>
      </c>
      <c r="P42" s="11">
        <v>23865.55</v>
      </c>
      <c r="Q42" s="11">
        <v>0</v>
      </c>
      <c r="R42" s="11"/>
      <c r="S42" s="11"/>
      <c r="T42" s="11"/>
      <c r="U42" s="11"/>
      <c r="V42" s="11"/>
      <c r="W42" s="12">
        <f t="shared" si="4"/>
        <v>1984332.1</v>
      </c>
      <c r="X42" s="22"/>
      <c r="Y42" s="10">
        <v>44468</v>
      </c>
      <c r="Z42" s="8">
        <f t="shared" si="1"/>
        <v>0</v>
      </c>
      <c r="AA42" s="9">
        <v>23865.55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4" x14ac:dyDescent="0.2">
      <c r="A43" s="21"/>
      <c r="B43" s="10">
        <v>44561</v>
      </c>
      <c r="C43" s="11">
        <v>1723306.02</v>
      </c>
      <c r="D43" s="11">
        <v>53000</v>
      </c>
      <c r="E43" s="11"/>
      <c r="F43" s="11">
        <v>296119</v>
      </c>
      <c r="G43" s="11"/>
      <c r="H43" s="11"/>
      <c r="I43" s="11"/>
      <c r="J43" s="12">
        <f t="shared" si="3"/>
        <v>2072425.02</v>
      </c>
      <c r="K43" s="11">
        <v>742800</v>
      </c>
      <c r="L43" s="11">
        <v>547272</v>
      </c>
      <c r="M43" s="11"/>
      <c r="N43" s="11">
        <v>623042.38</v>
      </c>
      <c r="O43" s="11">
        <v>48190.77</v>
      </c>
      <c r="P43" s="11">
        <v>111119.87</v>
      </c>
      <c r="Q43" s="11">
        <v>0</v>
      </c>
      <c r="R43" s="11"/>
      <c r="S43" s="11"/>
      <c r="T43" s="11"/>
      <c r="U43" s="11"/>
      <c r="V43" s="11"/>
      <c r="W43" s="12">
        <f t="shared" si="4"/>
        <v>2072425.02</v>
      </c>
      <c r="X43" s="22"/>
      <c r="Y43" s="10">
        <v>44561</v>
      </c>
      <c r="Z43" s="8">
        <f t="shared" si="1"/>
        <v>0</v>
      </c>
      <c r="AA43" s="9">
        <v>41119.97</v>
      </c>
      <c r="AB43" s="9">
        <v>50628.52</v>
      </c>
      <c r="AC43" s="9">
        <v>19371.38</v>
      </c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4" ht="16" customHeight="1" x14ac:dyDescent="0.2">
      <c r="A44" s="23">
        <v>1801</v>
      </c>
      <c r="B44" s="4">
        <v>44285</v>
      </c>
      <c r="C44" s="5">
        <v>1815712.38</v>
      </c>
      <c r="D44" s="5">
        <v>30000</v>
      </c>
      <c r="E44" s="5"/>
      <c r="F44" s="5">
        <v>189086</v>
      </c>
      <c r="G44" s="5"/>
      <c r="H44" s="5"/>
      <c r="I44" s="5"/>
      <c r="J44" s="6">
        <f t="shared" si="3"/>
        <v>2034798.38</v>
      </c>
      <c r="K44" s="5">
        <v>742800</v>
      </c>
      <c r="L44" s="5">
        <v>675426</v>
      </c>
      <c r="M44" s="5"/>
      <c r="N44" s="5">
        <v>497762.23</v>
      </c>
      <c r="O44" s="5">
        <v>24317.01</v>
      </c>
      <c r="P44" s="5">
        <v>94493.14</v>
      </c>
      <c r="Q44" s="5">
        <v>0</v>
      </c>
      <c r="R44" s="5"/>
      <c r="S44" s="5"/>
      <c r="T44" s="5"/>
      <c r="U44" s="5"/>
      <c r="V44" s="5"/>
      <c r="W44" s="6">
        <f t="shared" si="4"/>
        <v>2034798.38</v>
      </c>
      <c r="X44" s="24">
        <v>1801</v>
      </c>
      <c r="Y44" s="4">
        <v>44285</v>
      </c>
      <c r="Z44" s="8">
        <f t="shared" si="1"/>
        <v>0</v>
      </c>
      <c r="AA44" s="9">
        <v>50571.17</v>
      </c>
      <c r="AB44" s="9">
        <v>36547.31</v>
      </c>
      <c r="AC44" s="9">
        <v>7374.66</v>
      </c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4" x14ac:dyDescent="0.2">
      <c r="A45" s="23"/>
      <c r="B45" s="4">
        <v>44376</v>
      </c>
      <c r="C45" s="5">
        <v>1817414.53</v>
      </c>
      <c r="D45" s="5">
        <v>57000</v>
      </c>
      <c r="E45" s="5"/>
      <c r="F45" s="5">
        <v>241367</v>
      </c>
      <c r="G45" s="5"/>
      <c r="H45" s="5"/>
      <c r="I45" s="5"/>
      <c r="J45" s="6">
        <f t="shared" si="3"/>
        <v>2115781.5300000003</v>
      </c>
      <c r="K45" s="5">
        <v>742800</v>
      </c>
      <c r="L45" s="5">
        <v>674417</v>
      </c>
      <c r="M45" s="5"/>
      <c r="N45" s="5">
        <v>585106.38</v>
      </c>
      <c r="O45" s="5">
        <v>51290.94</v>
      </c>
      <c r="P45" s="5">
        <v>62167.21</v>
      </c>
      <c r="Q45" s="5">
        <v>0</v>
      </c>
      <c r="R45" s="5"/>
      <c r="S45" s="5"/>
      <c r="T45" s="5"/>
      <c r="U45" s="5"/>
      <c r="V45" s="5"/>
      <c r="W45" s="6">
        <f t="shared" si="4"/>
        <v>2115781.5299999998</v>
      </c>
      <c r="X45" s="24"/>
      <c r="Y45" s="4">
        <v>44376</v>
      </c>
      <c r="Z45" s="8">
        <f t="shared" si="1"/>
        <v>0</v>
      </c>
      <c r="AA45" s="9">
        <v>3546.96</v>
      </c>
      <c r="AB45" s="9">
        <v>49607.03</v>
      </c>
      <c r="AC45" s="9">
        <v>9013.2199999999993</v>
      </c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4" ht="16" customHeight="1" x14ac:dyDescent="0.2">
      <c r="A46" s="23"/>
      <c r="B46" s="4">
        <v>44467</v>
      </c>
      <c r="C46" s="5">
        <v>1848411.45</v>
      </c>
      <c r="D46" s="5">
        <v>8000</v>
      </c>
      <c r="E46" s="5"/>
      <c r="F46" s="5">
        <v>279712</v>
      </c>
      <c r="G46" s="5">
        <v>13803.33</v>
      </c>
      <c r="H46" s="5"/>
      <c r="I46" s="5"/>
      <c r="J46" s="6">
        <f t="shared" si="3"/>
        <v>2149926.7800000003</v>
      </c>
      <c r="K46" s="5">
        <v>742800</v>
      </c>
      <c r="L46" s="5">
        <v>697187</v>
      </c>
      <c r="M46" s="5"/>
      <c r="N46" s="5">
        <v>604056.91</v>
      </c>
      <c r="O46" s="5">
        <v>26282.15</v>
      </c>
      <c r="P46" s="5">
        <v>79600.72</v>
      </c>
      <c r="Q46" s="5">
        <v>0</v>
      </c>
      <c r="R46" s="5"/>
      <c r="S46" s="5"/>
      <c r="T46" s="5"/>
      <c r="U46" s="5"/>
      <c r="V46" s="5"/>
      <c r="W46" s="6">
        <f t="shared" si="4"/>
        <v>2149926.7800000003</v>
      </c>
      <c r="X46" s="24"/>
      <c r="Y46" s="4">
        <v>44467</v>
      </c>
      <c r="Z46" s="8">
        <f t="shared" si="1"/>
        <v>0</v>
      </c>
      <c r="AA46" s="9">
        <v>53797.72</v>
      </c>
      <c r="AB46" s="9">
        <v>8963.92</v>
      </c>
      <c r="AC46" s="9">
        <v>16839.080000000002</v>
      </c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4" x14ac:dyDescent="0.2">
      <c r="A47" s="23"/>
      <c r="B47" s="4">
        <v>44561</v>
      </c>
      <c r="C47" s="5">
        <v>1749450.66</v>
      </c>
      <c r="D47" s="5">
        <v>37000</v>
      </c>
      <c r="E47" s="5"/>
      <c r="F47" s="5">
        <v>242359</v>
      </c>
      <c r="G47" s="5">
        <v>28970.18</v>
      </c>
      <c r="H47" s="5"/>
      <c r="I47" s="5"/>
      <c r="J47" s="6">
        <f t="shared" si="3"/>
        <v>2057779.8399999999</v>
      </c>
      <c r="K47" s="5">
        <v>742800</v>
      </c>
      <c r="L47" s="5">
        <v>619191</v>
      </c>
      <c r="M47" s="5"/>
      <c r="N47" s="5">
        <v>608439.86</v>
      </c>
      <c r="O47" s="5">
        <v>54035.040000000001</v>
      </c>
      <c r="P47" s="5">
        <v>33313.94</v>
      </c>
      <c r="Q47" s="5">
        <v>0</v>
      </c>
      <c r="R47" s="5"/>
      <c r="S47" s="5"/>
      <c r="T47" s="5"/>
      <c r="U47" s="5"/>
      <c r="V47" s="5"/>
      <c r="W47" s="6">
        <f t="shared" si="4"/>
        <v>2057779.8399999999</v>
      </c>
      <c r="X47" s="24"/>
      <c r="Y47" s="4">
        <v>44561</v>
      </c>
      <c r="Z47" s="8">
        <f t="shared" si="1"/>
        <v>0</v>
      </c>
      <c r="AA47" s="9">
        <v>29241.48</v>
      </c>
      <c r="AB47" s="9">
        <v>4072.46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4" ht="16" customHeight="1" x14ac:dyDescent="0.2">
      <c r="A48" s="21">
        <v>1802</v>
      </c>
      <c r="B48" s="10">
        <v>44284</v>
      </c>
      <c r="C48" s="11">
        <v>1795078.15</v>
      </c>
      <c r="D48" s="11">
        <v>52000</v>
      </c>
      <c r="E48" s="11"/>
      <c r="F48" s="11">
        <v>223799</v>
      </c>
      <c r="G48" s="11"/>
      <c r="H48" s="11"/>
      <c r="I48" s="11"/>
      <c r="J48" s="12">
        <f t="shared" si="3"/>
        <v>2070877.15</v>
      </c>
      <c r="K48" s="11">
        <v>742800</v>
      </c>
      <c r="L48" s="11">
        <v>611576</v>
      </c>
      <c r="M48" s="11"/>
      <c r="N48" s="11">
        <v>595380.81000000006</v>
      </c>
      <c r="O48" s="11">
        <v>24321.88</v>
      </c>
      <c r="P48" s="11">
        <v>96798.46</v>
      </c>
      <c r="Q48" s="11">
        <v>0</v>
      </c>
      <c r="R48" s="11"/>
      <c r="S48" s="11"/>
      <c r="T48" s="11"/>
      <c r="U48" s="11"/>
      <c r="V48" s="11"/>
      <c r="W48" s="12">
        <f t="shared" si="4"/>
        <v>2070877.15</v>
      </c>
      <c r="X48" s="22">
        <v>1802</v>
      </c>
      <c r="Y48" s="10">
        <v>44284</v>
      </c>
      <c r="Z48" s="8">
        <f t="shared" si="1"/>
        <v>0</v>
      </c>
      <c r="AA48" s="13">
        <v>52714.09</v>
      </c>
      <c r="AB48" s="13">
        <v>36717.07</v>
      </c>
      <c r="AC48" s="13">
        <v>7367.3</v>
      </c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4"/>
      <c r="AR48" s="14"/>
    </row>
    <row r="49" spans="1:44" x14ac:dyDescent="0.2">
      <c r="A49" s="21"/>
      <c r="B49" s="10">
        <v>44375</v>
      </c>
      <c r="C49" s="11">
        <v>1797433.96</v>
      </c>
      <c r="D49" s="11">
        <v>75000</v>
      </c>
      <c r="E49" s="11"/>
      <c r="F49" s="11">
        <v>199985</v>
      </c>
      <c r="G49" s="11"/>
      <c r="H49" s="11"/>
      <c r="I49" s="11"/>
      <c r="J49" s="12">
        <f t="shared" si="3"/>
        <v>2072418.96</v>
      </c>
      <c r="K49" s="11">
        <v>742800</v>
      </c>
      <c r="L49" s="11">
        <v>599649</v>
      </c>
      <c r="M49" s="11"/>
      <c r="N49" s="11">
        <v>567438.87</v>
      </c>
      <c r="O49" s="11">
        <v>50630.07</v>
      </c>
      <c r="P49" s="11">
        <v>111901.01999999999</v>
      </c>
      <c r="Q49" s="11">
        <v>0</v>
      </c>
      <c r="R49" s="11"/>
      <c r="S49" s="11"/>
      <c r="T49" s="11"/>
      <c r="U49" s="11"/>
      <c r="V49" s="11"/>
      <c r="W49" s="12">
        <f t="shared" si="4"/>
        <v>2072418.9600000002</v>
      </c>
      <c r="X49" s="22"/>
      <c r="Y49" s="10">
        <v>44375</v>
      </c>
      <c r="Z49" s="8">
        <f t="shared" si="1"/>
        <v>0</v>
      </c>
      <c r="AA49" s="13">
        <v>63438.77</v>
      </c>
      <c r="AB49" s="13">
        <v>47004.84</v>
      </c>
      <c r="AC49" s="13">
        <v>1457.41</v>
      </c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4"/>
      <c r="AR49" s="14"/>
    </row>
    <row r="50" spans="1:44" ht="16" customHeight="1" x14ac:dyDescent="0.2">
      <c r="A50" s="21"/>
      <c r="B50" s="10">
        <v>44469</v>
      </c>
      <c r="C50" s="11">
        <v>1699640.45</v>
      </c>
      <c r="D50" s="11">
        <v>60000</v>
      </c>
      <c r="E50" s="11"/>
      <c r="F50" s="11">
        <v>256702</v>
      </c>
      <c r="G50" s="11"/>
      <c r="H50" s="11"/>
      <c r="I50" s="11"/>
      <c r="J50" s="12">
        <f t="shared" si="3"/>
        <v>2016342.45</v>
      </c>
      <c r="K50" s="11">
        <v>742800</v>
      </c>
      <c r="L50" s="11">
        <v>570297</v>
      </c>
      <c r="M50" s="11"/>
      <c r="N50" s="11">
        <v>578381.77</v>
      </c>
      <c r="O50" s="11">
        <v>25101.81</v>
      </c>
      <c r="P50" s="11">
        <v>99761.87</v>
      </c>
      <c r="Q50" s="11">
        <v>0</v>
      </c>
      <c r="R50" s="11"/>
      <c r="S50" s="11"/>
      <c r="T50" s="11"/>
      <c r="U50" s="11"/>
      <c r="V50" s="11"/>
      <c r="W50" s="12">
        <f t="shared" si="4"/>
        <v>2016342.4500000002</v>
      </c>
      <c r="X50" s="22"/>
      <c r="Y50" s="10">
        <v>44469</v>
      </c>
      <c r="Z50" s="8">
        <f t="shared" si="1"/>
        <v>0</v>
      </c>
      <c r="AA50" s="13">
        <v>65473.77</v>
      </c>
      <c r="AB50" s="13">
        <v>28992.43</v>
      </c>
      <c r="AC50" s="13">
        <v>5295.67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4"/>
      <c r="AR50" s="14"/>
    </row>
    <row r="51" spans="1:44" x14ac:dyDescent="0.2">
      <c r="A51" s="21"/>
      <c r="B51" s="10">
        <v>44560</v>
      </c>
      <c r="C51" s="11">
        <v>1717076.09</v>
      </c>
      <c r="D51" s="11">
        <v>43000</v>
      </c>
      <c r="E51" s="11"/>
      <c r="F51" s="11">
        <v>240221</v>
      </c>
      <c r="G51" s="11"/>
      <c r="H51" s="11"/>
      <c r="I51" s="11"/>
      <c r="J51" s="12">
        <f t="shared" si="3"/>
        <v>2000297.09</v>
      </c>
      <c r="K51" s="11">
        <v>742800</v>
      </c>
      <c r="L51" s="11">
        <v>531294</v>
      </c>
      <c r="M51" s="11"/>
      <c r="N51" s="11">
        <v>590077.37</v>
      </c>
      <c r="O51" s="11">
        <v>51222.54</v>
      </c>
      <c r="P51" s="11">
        <v>84903.180000000008</v>
      </c>
      <c r="Q51" s="11">
        <v>0</v>
      </c>
      <c r="R51" s="11"/>
      <c r="S51" s="11"/>
      <c r="T51" s="11"/>
      <c r="U51" s="11"/>
      <c r="V51" s="11"/>
      <c r="W51" s="12">
        <f t="shared" si="4"/>
        <v>2000297.09</v>
      </c>
      <c r="X51" s="22"/>
      <c r="Y51" s="10">
        <v>44560</v>
      </c>
      <c r="Z51" s="8">
        <f t="shared" si="1"/>
        <v>0</v>
      </c>
      <c r="AA51" s="13">
        <v>67013.66</v>
      </c>
      <c r="AB51" s="13">
        <v>5954.16</v>
      </c>
      <c r="AC51" s="13">
        <v>11935.36</v>
      </c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4"/>
      <c r="AR51" s="14"/>
    </row>
    <row r="52" spans="1:44" ht="16" customHeight="1" x14ac:dyDescent="0.2">
      <c r="A52" s="23">
        <v>1803</v>
      </c>
      <c r="B52" s="4">
        <v>44286</v>
      </c>
      <c r="C52" s="5">
        <v>1719794.46</v>
      </c>
      <c r="D52" s="5">
        <v>60000</v>
      </c>
      <c r="E52" s="5"/>
      <c r="F52" s="5">
        <v>191588</v>
      </c>
      <c r="G52" s="5">
        <v>5687.93</v>
      </c>
      <c r="H52" s="5"/>
      <c r="I52" s="5"/>
      <c r="J52" s="6">
        <f t="shared" si="3"/>
        <v>1977070.39</v>
      </c>
      <c r="K52" s="5">
        <v>742800</v>
      </c>
      <c r="L52" s="5">
        <v>589012</v>
      </c>
      <c r="M52" s="5"/>
      <c r="N52" s="5">
        <v>544818.80000000005</v>
      </c>
      <c r="O52" s="5">
        <v>25104.57</v>
      </c>
      <c r="P52" s="5">
        <v>75335.01999999999</v>
      </c>
      <c r="Q52" s="5">
        <v>0</v>
      </c>
      <c r="R52" s="5"/>
      <c r="S52" s="5"/>
      <c r="T52" s="5"/>
      <c r="U52" s="5"/>
      <c r="V52" s="5"/>
      <c r="W52" s="6">
        <f t="shared" si="4"/>
        <v>1977070.3900000001</v>
      </c>
      <c r="X52" s="24">
        <v>1803</v>
      </c>
      <c r="Y52" s="4">
        <v>44286</v>
      </c>
      <c r="Z52" s="8">
        <f t="shared" si="1"/>
        <v>0</v>
      </c>
      <c r="AA52" s="9">
        <v>40725.32</v>
      </c>
      <c r="AB52" s="9">
        <v>34609.699999999997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4" x14ac:dyDescent="0.2">
      <c r="A53" s="23"/>
      <c r="B53" s="4">
        <v>44377</v>
      </c>
      <c r="C53" s="5">
        <v>1719555.72</v>
      </c>
      <c r="D53" s="5">
        <v>22000</v>
      </c>
      <c r="E53" s="5"/>
      <c r="F53" s="5">
        <v>240014</v>
      </c>
      <c r="G53" s="5"/>
      <c r="H53" s="5"/>
      <c r="I53" s="5"/>
      <c r="J53" s="6">
        <f t="shared" si="3"/>
        <v>1981569.72</v>
      </c>
      <c r="K53" s="5">
        <v>742800</v>
      </c>
      <c r="L53" s="5">
        <v>548212</v>
      </c>
      <c r="M53" s="5"/>
      <c r="N53" s="5">
        <v>535110.96</v>
      </c>
      <c r="O53" s="5">
        <v>51051.88</v>
      </c>
      <c r="P53" s="5">
        <v>104394.88</v>
      </c>
      <c r="Q53" s="5">
        <v>0</v>
      </c>
      <c r="R53" s="5"/>
      <c r="S53" s="5"/>
      <c r="T53" s="5"/>
      <c r="U53" s="5"/>
      <c r="V53" s="5"/>
      <c r="W53" s="6">
        <f t="shared" si="4"/>
        <v>1981569.7199999997</v>
      </c>
      <c r="X53" s="24"/>
      <c r="Y53" s="4">
        <v>44377</v>
      </c>
      <c r="Z53" s="8">
        <f t="shared" si="1"/>
        <v>0</v>
      </c>
      <c r="AA53" s="9">
        <v>61182.67</v>
      </c>
      <c r="AB53" s="9">
        <v>41023.75</v>
      </c>
      <c r="AC53" s="9">
        <v>2188.46</v>
      </c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4" ht="16" customHeight="1" x14ac:dyDescent="0.2">
      <c r="A54" s="23"/>
      <c r="B54" s="4">
        <v>44468</v>
      </c>
      <c r="C54" s="5">
        <v>1730192.29</v>
      </c>
      <c r="D54" s="5">
        <v>40000</v>
      </c>
      <c r="E54" s="5"/>
      <c r="F54" s="5">
        <v>164832</v>
      </c>
      <c r="G54" s="5">
        <v>36709.58</v>
      </c>
      <c r="H54" s="5"/>
      <c r="I54" s="5"/>
      <c r="J54" s="6">
        <f t="shared" si="3"/>
        <v>1971733.87</v>
      </c>
      <c r="K54" s="5">
        <v>742800</v>
      </c>
      <c r="L54" s="5">
        <v>557214</v>
      </c>
      <c r="M54" s="5"/>
      <c r="N54" s="5">
        <v>584694.51</v>
      </c>
      <c r="O54" s="5">
        <v>24603.65</v>
      </c>
      <c r="P54" s="5">
        <v>62421.71</v>
      </c>
      <c r="Q54" s="5">
        <v>0</v>
      </c>
      <c r="R54" s="5"/>
      <c r="S54" s="5"/>
      <c r="T54" s="5"/>
      <c r="U54" s="5"/>
      <c r="V54" s="5"/>
      <c r="W54" s="6">
        <f t="shared" si="4"/>
        <v>1971733.8699999999</v>
      </c>
      <c r="X54" s="24"/>
      <c r="Y54" s="4">
        <v>44468</v>
      </c>
      <c r="Z54" s="8">
        <f t="shared" si="1"/>
        <v>0</v>
      </c>
      <c r="AA54" s="9">
        <v>53742.78</v>
      </c>
      <c r="AB54" s="9"/>
      <c r="AC54" s="9">
        <v>8678.93</v>
      </c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 x14ac:dyDescent="0.2">
      <c r="A55" s="23"/>
      <c r="B55" s="4">
        <v>44559</v>
      </c>
      <c r="C55" s="5">
        <v>1579159.64</v>
      </c>
      <c r="D55" s="5">
        <v>18000</v>
      </c>
      <c r="E55" s="5"/>
      <c r="F55" s="5">
        <v>195170</v>
      </c>
      <c r="G55" s="5">
        <v>276.25</v>
      </c>
      <c r="H55" s="5"/>
      <c r="I55" s="5"/>
      <c r="J55" s="6">
        <f t="shared" si="3"/>
        <v>1792605.89</v>
      </c>
      <c r="K55" s="5">
        <v>742800</v>
      </c>
      <c r="L55" s="5">
        <v>536753</v>
      </c>
      <c r="M55" s="5"/>
      <c r="N55" s="5">
        <v>373078.92</v>
      </c>
      <c r="O55" s="5">
        <v>49399.89</v>
      </c>
      <c r="P55" s="5">
        <v>90574.080000000002</v>
      </c>
      <c r="Q55" s="5">
        <v>0</v>
      </c>
      <c r="R55" s="5"/>
      <c r="S55" s="5"/>
      <c r="T55" s="5"/>
      <c r="U55" s="5"/>
      <c r="V55" s="5"/>
      <c r="W55" s="6">
        <f t="shared" si="4"/>
        <v>1792605.89</v>
      </c>
      <c r="X55" s="24"/>
      <c r="Y55" s="4">
        <v>44559</v>
      </c>
      <c r="Z55" s="8">
        <f t="shared" si="1"/>
        <v>0</v>
      </c>
      <c r="AA55" s="9">
        <v>63645.48</v>
      </c>
      <c r="AB55" s="9">
        <v>26928.6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 ht="16" customHeight="1" x14ac:dyDescent="0.2">
      <c r="A56" s="21">
        <v>1804</v>
      </c>
      <c r="B56" s="10">
        <v>44284</v>
      </c>
      <c r="C56" s="11">
        <v>1470661.38</v>
      </c>
      <c r="D56" s="11">
        <v>22000</v>
      </c>
      <c r="E56" s="11"/>
      <c r="F56" s="11">
        <v>139616</v>
      </c>
      <c r="G56" s="11">
        <v>15328.93</v>
      </c>
      <c r="H56" s="11"/>
      <c r="I56" s="11"/>
      <c r="J56" s="12">
        <f t="shared" si="3"/>
        <v>1647606.3099999998</v>
      </c>
      <c r="K56" s="11">
        <v>742800</v>
      </c>
      <c r="L56" s="11">
        <v>521723</v>
      </c>
      <c r="M56" s="11"/>
      <c r="N56" s="11">
        <v>282273.03000000003</v>
      </c>
      <c r="O56" s="11">
        <v>21972.71</v>
      </c>
      <c r="P56" s="11">
        <v>78837.570000000007</v>
      </c>
      <c r="Q56" s="11">
        <v>0</v>
      </c>
      <c r="R56" s="11"/>
      <c r="S56" s="11"/>
      <c r="T56" s="11"/>
      <c r="U56" s="11"/>
      <c r="V56" s="11"/>
      <c r="W56" s="12">
        <f t="shared" si="4"/>
        <v>1647606.31</v>
      </c>
      <c r="X56" s="22">
        <v>1804</v>
      </c>
      <c r="Y56" s="10">
        <v>44284</v>
      </c>
      <c r="Z56" s="8">
        <f t="shared" si="1"/>
        <v>0</v>
      </c>
      <c r="AA56" s="13">
        <v>78837.570000000007</v>
      </c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spans="1:44" x14ac:dyDescent="0.2">
      <c r="A57" s="21"/>
      <c r="B57" s="10">
        <v>44375</v>
      </c>
      <c r="C57" s="11">
        <v>1464680.14</v>
      </c>
      <c r="D57" s="11">
        <v>16000</v>
      </c>
      <c r="E57" s="11"/>
      <c r="F57" s="11">
        <v>198239</v>
      </c>
      <c r="G57" s="11"/>
      <c r="H57" s="11"/>
      <c r="I57" s="11"/>
      <c r="J57" s="12">
        <f t="shared" si="3"/>
        <v>1678919.14</v>
      </c>
      <c r="K57" s="11">
        <v>743600</v>
      </c>
      <c r="L57" s="11">
        <v>493151</v>
      </c>
      <c r="M57" s="11"/>
      <c r="N57" s="11">
        <v>289973.78999999998</v>
      </c>
      <c r="O57" s="11">
        <v>44714.78</v>
      </c>
      <c r="P57" s="11">
        <v>107479.57</v>
      </c>
      <c r="Q57" s="11">
        <v>0</v>
      </c>
      <c r="R57" s="11"/>
      <c r="S57" s="11"/>
      <c r="T57" s="11"/>
      <c r="U57" s="11"/>
      <c r="V57" s="11"/>
      <c r="W57" s="12">
        <f t="shared" si="4"/>
        <v>1678919.1400000001</v>
      </c>
      <c r="X57" s="22"/>
      <c r="Y57" s="10">
        <v>44375</v>
      </c>
      <c r="Z57" s="8">
        <f t="shared" si="1"/>
        <v>0</v>
      </c>
      <c r="AA57" s="13">
        <v>75015.8</v>
      </c>
      <c r="AB57" s="13">
        <v>16747.02</v>
      </c>
      <c r="AC57" s="13">
        <v>14825.85</v>
      </c>
      <c r="AD57" s="13">
        <v>890.9</v>
      </c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spans="1:44" ht="16" customHeight="1" x14ac:dyDescent="0.2">
      <c r="A58" s="21"/>
      <c r="B58" s="10">
        <v>44466</v>
      </c>
      <c r="C58" s="11">
        <v>1456528.86</v>
      </c>
      <c r="D58" s="11">
        <v>49000</v>
      </c>
      <c r="E58" s="11"/>
      <c r="F58" s="11">
        <v>121757</v>
      </c>
      <c r="G58" s="11">
        <v>6998.1</v>
      </c>
      <c r="H58" s="11">
        <v>224614.44</v>
      </c>
      <c r="I58" s="11"/>
      <c r="J58" s="12">
        <f t="shared" si="3"/>
        <v>1858898.4000000001</v>
      </c>
      <c r="K58" s="11">
        <v>743600</v>
      </c>
      <c r="L58" s="11">
        <v>489697</v>
      </c>
      <c r="M58" s="11"/>
      <c r="N58" s="11">
        <v>501850.61</v>
      </c>
      <c r="O58" s="11">
        <v>21432.58</v>
      </c>
      <c r="P58" s="11">
        <v>102318.21</v>
      </c>
      <c r="Q58" s="11">
        <v>0</v>
      </c>
      <c r="R58" s="11"/>
      <c r="S58" s="11"/>
      <c r="T58" s="11"/>
      <c r="U58" s="11"/>
      <c r="V58" s="11"/>
      <c r="W58" s="12">
        <f t="shared" si="4"/>
        <v>1858898.4</v>
      </c>
      <c r="X58" s="22"/>
      <c r="Y58" s="10">
        <v>44466</v>
      </c>
      <c r="Z58" s="8">
        <f t="shared" si="1"/>
        <v>0</v>
      </c>
      <c r="AA58" s="13">
        <v>45527.33</v>
      </c>
      <c r="AB58" s="13">
        <v>50649.02</v>
      </c>
      <c r="AC58" s="13">
        <v>6141.86</v>
      </c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spans="1:44" x14ac:dyDescent="0.2">
      <c r="A59" s="21"/>
      <c r="B59" s="10">
        <v>44561</v>
      </c>
      <c r="C59" s="11">
        <v>1393725.53</v>
      </c>
      <c r="D59" s="11">
        <v>41000</v>
      </c>
      <c r="E59" s="11"/>
      <c r="F59" s="11">
        <v>102096</v>
      </c>
      <c r="G59" s="11">
        <v>34979.08</v>
      </c>
      <c r="H59" s="11">
        <v>222819.24</v>
      </c>
      <c r="I59" s="11"/>
      <c r="J59" s="12">
        <f t="shared" si="3"/>
        <v>1794619.85</v>
      </c>
      <c r="K59" s="11">
        <v>744400</v>
      </c>
      <c r="L59" s="11">
        <v>479383</v>
      </c>
      <c r="M59" s="11"/>
      <c r="N59" s="11">
        <v>482661.07</v>
      </c>
      <c r="O59" s="11">
        <v>43825.37</v>
      </c>
      <c r="P59" s="11">
        <v>44350.41</v>
      </c>
      <c r="Q59" s="11">
        <v>0</v>
      </c>
      <c r="R59" s="11"/>
      <c r="S59" s="11"/>
      <c r="T59" s="11"/>
      <c r="U59" s="11"/>
      <c r="V59" s="11"/>
      <c r="W59" s="12">
        <f t="shared" si="4"/>
        <v>1794619.85</v>
      </c>
      <c r="X59" s="22"/>
      <c r="Y59" s="10">
        <v>44561</v>
      </c>
      <c r="Z59" s="8">
        <f t="shared" si="1"/>
        <v>0</v>
      </c>
      <c r="AA59" s="13">
        <v>36114</v>
      </c>
      <c r="AB59" s="13"/>
      <c r="AC59" s="13">
        <v>8236.41</v>
      </c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1:44" ht="16" customHeight="1" x14ac:dyDescent="0.2">
      <c r="A60" s="23">
        <v>1805</v>
      </c>
      <c r="B60" s="4">
        <v>44283</v>
      </c>
      <c r="C60" s="5">
        <v>1436173.11</v>
      </c>
      <c r="D60" s="5">
        <v>26000</v>
      </c>
      <c r="E60" s="5"/>
      <c r="F60" s="5">
        <v>111745</v>
      </c>
      <c r="G60" s="5">
        <v>78521.42</v>
      </c>
      <c r="H60" s="5">
        <v>214924.44</v>
      </c>
      <c r="I60" s="5"/>
      <c r="J60" s="6">
        <f t="shared" si="3"/>
        <v>1867363.97</v>
      </c>
      <c r="K60" s="5">
        <v>744400</v>
      </c>
      <c r="L60" s="5">
        <v>562155</v>
      </c>
      <c r="M60" s="5"/>
      <c r="N60" s="5">
        <v>492546.94</v>
      </c>
      <c r="O60" s="5">
        <v>20282.45</v>
      </c>
      <c r="P60" s="5">
        <v>47979.58</v>
      </c>
      <c r="Q60" s="5">
        <v>0</v>
      </c>
      <c r="R60" s="5"/>
      <c r="S60" s="5"/>
      <c r="T60" s="5"/>
      <c r="U60" s="5"/>
      <c r="V60" s="5"/>
      <c r="W60" s="6">
        <f t="shared" si="4"/>
        <v>1867363.97</v>
      </c>
      <c r="X60" s="24">
        <v>1805</v>
      </c>
      <c r="Y60" s="4">
        <v>44283</v>
      </c>
      <c r="Z60" s="8">
        <f t="shared" si="1"/>
        <v>0</v>
      </c>
      <c r="AA60" s="9"/>
      <c r="AB60" s="9">
        <v>47979.58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 x14ac:dyDescent="0.2">
      <c r="A61" s="23"/>
      <c r="B61" s="4">
        <v>44374</v>
      </c>
      <c r="C61" s="5">
        <v>1476260.92</v>
      </c>
      <c r="D61" s="5">
        <v>48000</v>
      </c>
      <c r="E61" s="5"/>
      <c r="F61" s="5">
        <v>192730</v>
      </c>
      <c r="G61" s="5">
        <v>20038.77</v>
      </c>
      <c r="H61" s="5">
        <v>210265</v>
      </c>
      <c r="I61" s="5"/>
      <c r="J61" s="6">
        <f t="shared" si="3"/>
        <v>1947294.69</v>
      </c>
      <c r="K61" s="5">
        <v>744400</v>
      </c>
      <c r="L61" s="5">
        <v>472794</v>
      </c>
      <c r="M61" s="5"/>
      <c r="N61" s="5">
        <v>583569.93000000005</v>
      </c>
      <c r="O61" s="5">
        <v>42310.44</v>
      </c>
      <c r="P61" s="5">
        <v>104220.32</v>
      </c>
      <c r="Q61" s="5">
        <v>0</v>
      </c>
      <c r="R61" s="5"/>
      <c r="S61" s="5"/>
      <c r="T61" s="5"/>
      <c r="U61" s="5"/>
      <c r="V61" s="5"/>
      <c r="W61" s="6">
        <f t="shared" si="4"/>
        <v>1947294.6900000002</v>
      </c>
      <c r="X61" s="24"/>
      <c r="Y61" s="4">
        <v>44374</v>
      </c>
      <c r="Z61" s="8">
        <f t="shared" si="1"/>
        <v>0</v>
      </c>
      <c r="AA61" s="9">
        <v>63202.02</v>
      </c>
      <c r="AB61" s="9">
        <v>41018.300000000003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 ht="16" customHeight="1" x14ac:dyDescent="0.2">
      <c r="A62" s="23"/>
      <c r="B62" s="4">
        <v>44469</v>
      </c>
      <c r="C62" s="5">
        <v>1478833.82</v>
      </c>
      <c r="D62" s="5">
        <v>66000</v>
      </c>
      <c r="E62" s="5"/>
      <c r="F62" s="5">
        <v>172166</v>
      </c>
      <c r="G62" s="5">
        <v>8207.24</v>
      </c>
      <c r="H62" s="5">
        <v>210342</v>
      </c>
      <c r="I62" s="5"/>
      <c r="J62" s="6">
        <f t="shared" si="3"/>
        <v>1935549.06</v>
      </c>
      <c r="K62" s="5">
        <v>744400</v>
      </c>
      <c r="L62" s="5">
        <v>442513</v>
      </c>
      <c r="M62" s="5"/>
      <c r="N62" s="5">
        <v>648513.57999999996</v>
      </c>
      <c r="O62" s="5">
        <v>22353.040000000001</v>
      </c>
      <c r="P62" s="5">
        <v>77769.440000000002</v>
      </c>
      <c r="Q62" s="5">
        <v>0</v>
      </c>
      <c r="R62" s="5"/>
      <c r="S62" s="5"/>
      <c r="T62" s="5"/>
      <c r="U62" s="5"/>
      <c r="V62" s="5"/>
      <c r="W62" s="6">
        <f t="shared" si="4"/>
        <v>1935549.06</v>
      </c>
      <c r="X62" s="24"/>
      <c r="Y62" s="4">
        <v>44469</v>
      </c>
      <c r="Z62" s="8">
        <f t="shared" si="1"/>
        <v>0</v>
      </c>
      <c r="AA62" s="9">
        <v>43371.02</v>
      </c>
      <c r="AB62" s="9">
        <v>30936.57</v>
      </c>
      <c r="AC62" s="9"/>
      <c r="AD62" s="9">
        <v>3461.85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4" x14ac:dyDescent="0.2">
      <c r="A63" s="23"/>
      <c r="B63" s="4">
        <v>44560</v>
      </c>
      <c r="C63" s="5">
        <v>1497716</v>
      </c>
      <c r="D63" s="5">
        <v>40000</v>
      </c>
      <c r="E63" s="5"/>
      <c r="F63" s="5">
        <v>138855</v>
      </c>
      <c r="G63" s="5"/>
      <c r="H63" s="5">
        <v>209455</v>
      </c>
      <c r="I63" s="5"/>
      <c r="J63" s="6">
        <f t="shared" si="3"/>
        <v>1886026</v>
      </c>
      <c r="K63" s="5">
        <v>744400</v>
      </c>
      <c r="L63" s="5">
        <v>431417</v>
      </c>
      <c r="M63" s="5"/>
      <c r="N63" s="5">
        <v>622060.53</v>
      </c>
      <c r="O63" s="5">
        <v>45133.599999999999</v>
      </c>
      <c r="P63" s="5">
        <v>43014.8</v>
      </c>
      <c r="Q63" s="5">
        <v>0</v>
      </c>
      <c r="R63" s="5"/>
      <c r="S63" s="5"/>
      <c r="T63" s="5"/>
      <c r="U63" s="5"/>
      <c r="V63" s="5"/>
      <c r="W63" s="6">
        <f t="shared" si="4"/>
        <v>1886025.9300000002</v>
      </c>
      <c r="X63" s="24"/>
      <c r="Y63" s="4">
        <v>44560</v>
      </c>
      <c r="Z63" s="8">
        <f t="shared" si="1"/>
        <v>-6.9999999832361937E-2</v>
      </c>
      <c r="AA63" s="9">
        <v>11926.02</v>
      </c>
      <c r="AB63" s="9">
        <v>9215.1</v>
      </c>
      <c r="AC63" s="9">
        <v>13804.83</v>
      </c>
      <c r="AD63" s="9">
        <v>8068.85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spans="1:44" ht="16" customHeight="1" x14ac:dyDescent="0.2">
      <c r="A64" s="21">
        <v>1806</v>
      </c>
      <c r="B64" s="10">
        <v>44286</v>
      </c>
      <c r="C64" s="11">
        <v>1521271.33</v>
      </c>
      <c r="D64" s="11">
        <v>20000</v>
      </c>
      <c r="E64" s="11"/>
      <c r="F64" s="11">
        <v>127810</v>
      </c>
      <c r="G64" s="11">
        <v>9409.9500000000007</v>
      </c>
      <c r="H64" s="11">
        <v>209217</v>
      </c>
      <c r="I64" s="11"/>
      <c r="J64" s="12">
        <f t="shared" si="3"/>
        <v>1887708.28</v>
      </c>
      <c r="K64" s="11">
        <v>744400</v>
      </c>
      <c r="L64" s="11">
        <v>464033</v>
      </c>
      <c r="M64" s="11"/>
      <c r="N64" s="11">
        <v>620370.01</v>
      </c>
      <c r="O64" s="11">
        <v>22273.75</v>
      </c>
      <c r="P64" s="11">
        <v>36631.520000000004</v>
      </c>
      <c r="Q64" s="11">
        <v>0</v>
      </c>
      <c r="R64" s="11"/>
      <c r="S64" s="11"/>
      <c r="T64" s="11"/>
      <c r="U64" s="11"/>
      <c r="V64" s="11"/>
      <c r="W64" s="12">
        <f t="shared" si="4"/>
        <v>1887708.28</v>
      </c>
      <c r="X64" s="22">
        <v>1806</v>
      </c>
      <c r="Y64" s="10">
        <v>44286</v>
      </c>
      <c r="Z64" s="8">
        <f t="shared" si="1"/>
        <v>0</v>
      </c>
      <c r="AA64" s="13">
        <v>24863.56</v>
      </c>
      <c r="AB64" s="13"/>
      <c r="AC64" s="13">
        <v>11767.96</v>
      </c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spans="1:44" x14ac:dyDescent="0.2">
      <c r="A65" s="21"/>
      <c r="B65" s="10">
        <v>44377</v>
      </c>
      <c r="C65" s="11">
        <v>1550981.09</v>
      </c>
      <c r="D65" s="11">
        <v>49000</v>
      </c>
      <c r="E65" s="11"/>
      <c r="F65" s="11">
        <v>111025</v>
      </c>
      <c r="G65" s="11">
        <v>11688.41</v>
      </c>
      <c r="H65" s="11">
        <v>206151</v>
      </c>
      <c r="I65" s="11"/>
      <c r="J65" s="12">
        <f t="shared" si="3"/>
        <v>1928845.5</v>
      </c>
      <c r="K65" s="11">
        <v>744400</v>
      </c>
      <c r="L65" s="11">
        <v>468446</v>
      </c>
      <c r="M65" s="11"/>
      <c r="N65" s="11">
        <v>622244.30000000005</v>
      </c>
      <c r="O65" s="11">
        <v>45869.54</v>
      </c>
      <c r="P65" s="11">
        <v>47885.66</v>
      </c>
      <c r="Q65" s="11">
        <v>0</v>
      </c>
      <c r="R65" s="11"/>
      <c r="S65" s="11"/>
      <c r="T65" s="11"/>
      <c r="U65" s="11"/>
      <c r="V65" s="11"/>
      <c r="W65" s="12">
        <f t="shared" si="4"/>
        <v>1928845.5</v>
      </c>
      <c r="X65" s="22"/>
      <c r="Y65" s="10">
        <v>44377</v>
      </c>
      <c r="Z65" s="8">
        <f t="shared" si="1"/>
        <v>0</v>
      </c>
      <c r="AA65" s="13">
        <v>28502.21</v>
      </c>
      <c r="AB65" s="13">
        <v>4505.5</v>
      </c>
      <c r="AC65" s="13"/>
      <c r="AD65" s="13">
        <v>14877.95</v>
      </c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spans="1:44" ht="16" customHeight="1" x14ac:dyDescent="0.2">
      <c r="A66" s="21"/>
      <c r="B66" s="10">
        <v>44468</v>
      </c>
      <c r="C66" s="11">
        <v>1533357.81</v>
      </c>
      <c r="D66" s="11">
        <v>53000</v>
      </c>
      <c r="E66" s="11"/>
      <c r="F66" s="11">
        <v>144858</v>
      </c>
      <c r="G66" s="11"/>
      <c r="H66" s="11">
        <v>206325</v>
      </c>
      <c r="I66" s="11"/>
      <c r="J66" s="12">
        <f t="shared" si="3"/>
        <v>1937540.81</v>
      </c>
      <c r="K66" s="11">
        <v>744400</v>
      </c>
      <c r="L66" s="11">
        <v>435152</v>
      </c>
      <c r="M66" s="11"/>
      <c r="N66" s="11">
        <v>645530.94999999995</v>
      </c>
      <c r="O66" s="11">
        <v>22471.360000000001</v>
      </c>
      <c r="P66" s="11">
        <v>89986.5</v>
      </c>
      <c r="Q66" s="11">
        <v>0</v>
      </c>
      <c r="R66" s="11"/>
      <c r="S66" s="11"/>
      <c r="T66" s="11"/>
      <c r="U66" s="11"/>
      <c r="V66" s="11"/>
      <c r="W66" s="12">
        <f t="shared" si="4"/>
        <v>1937540.81</v>
      </c>
      <c r="X66" s="22"/>
      <c r="Y66" s="10">
        <v>44468</v>
      </c>
      <c r="Z66" s="8">
        <f t="shared" si="1"/>
        <v>0</v>
      </c>
      <c r="AA66" s="13">
        <v>27873.91</v>
      </c>
      <c r="AB66" s="13">
        <v>13386.6</v>
      </c>
      <c r="AC66" s="13">
        <v>14387.93</v>
      </c>
      <c r="AD66" s="13">
        <v>34338.06</v>
      </c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spans="1:44" x14ac:dyDescent="0.2">
      <c r="A67" s="21"/>
      <c r="B67" s="10">
        <v>44561</v>
      </c>
      <c r="C67" s="11">
        <v>1405322.78</v>
      </c>
      <c r="D67" s="11">
        <v>78000</v>
      </c>
      <c r="E67" s="11"/>
      <c r="F67" s="11">
        <v>106787</v>
      </c>
      <c r="G67" s="11">
        <v>51255.25</v>
      </c>
      <c r="H67" s="11">
        <v>246228</v>
      </c>
      <c r="I67" s="11"/>
      <c r="J67" s="12">
        <f t="shared" si="3"/>
        <v>1887593.03</v>
      </c>
      <c r="K67" s="11">
        <v>744400</v>
      </c>
      <c r="L67" s="11">
        <v>454837</v>
      </c>
      <c r="M67" s="11"/>
      <c r="N67" s="11">
        <v>614886.68999999994</v>
      </c>
      <c r="O67" s="11">
        <v>44817.03</v>
      </c>
      <c r="P67" s="11">
        <v>28652.309999999998</v>
      </c>
      <c r="Q67" s="11">
        <v>0</v>
      </c>
      <c r="R67" s="11"/>
      <c r="S67" s="11"/>
      <c r="T67" s="11"/>
      <c r="U67" s="11"/>
      <c r="V67" s="11"/>
      <c r="W67" s="12">
        <f t="shared" si="4"/>
        <v>1887593.03</v>
      </c>
      <c r="X67" s="22"/>
      <c r="Y67" s="10">
        <v>44561</v>
      </c>
      <c r="Z67" s="8">
        <f t="shared" si="1"/>
        <v>0</v>
      </c>
      <c r="AA67" s="13">
        <v>19016.21</v>
      </c>
      <c r="AB67" s="13">
        <v>9636.1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spans="1:44" ht="16" customHeight="1" x14ac:dyDescent="0.2">
      <c r="A68" s="23">
        <v>1807</v>
      </c>
      <c r="B68" s="4">
        <v>44285</v>
      </c>
      <c r="C68" s="5">
        <v>1475733.28</v>
      </c>
      <c r="D68" s="5">
        <v>32000</v>
      </c>
      <c r="E68" s="5"/>
      <c r="F68" s="5">
        <v>131433</v>
      </c>
      <c r="G68" s="5">
        <v>44240.480000000003</v>
      </c>
      <c r="H68" s="5">
        <v>245774</v>
      </c>
      <c r="I68" s="5"/>
      <c r="J68" s="6">
        <f t="shared" si="3"/>
        <v>1929180.76</v>
      </c>
      <c r="K68" s="5">
        <v>744400</v>
      </c>
      <c r="L68" s="5">
        <v>486536</v>
      </c>
      <c r="M68" s="5"/>
      <c r="N68" s="5">
        <v>656322.15</v>
      </c>
      <c r="O68" s="5">
        <v>20594.14</v>
      </c>
      <c r="P68" s="5">
        <v>21328.47</v>
      </c>
      <c r="Q68" s="5">
        <v>0</v>
      </c>
      <c r="R68" s="5"/>
      <c r="S68" s="5"/>
      <c r="T68" s="5"/>
      <c r="U68" s="5"/>
      <c r="V68" s="5"/>
      <c r="W68" s="6">
        <f t="shared" si="4"/>
        <v>1929180.7599999998</v>
      </c>
      <c r="X68" s="24">
        <v>1807</v>
      </c>
      <c r="Y68" s="4">
        <v>44285</v>
      </c>
      <c r="Z68" s="8">
        <f t="shared" ref="Z68:Z124" si="5">W68-J68</f>
        <v>0</v>
      </c>
      <c r="AA68" s="9"/>
      <c r="AB68" s="9">
        <v>21328.47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</row>
    <row r="69" spans="1:44" x14ac:dyDescent="0.2">
      <c r="A69" s="23"/>
      <c r="B69" s="4">
        <v>44376</v>
      </c>
      <c r="C69" s="5">
        <v>1540529.77</v>
      </c>
      <c r="D69" s="5">
        <v>89000</v>
      </c>
      <c r="E69" s="5"/>
      <c r="F69" s="5">
        <v>133194</v>
      </c>
      <c r="G69" s="5">
        <v>17820.150000000001</v>
      </c>
      <c r="H69" s="5">
        <v>256737</v>
      </c>
      <c r="I69" s="5"/>
      <c r="J69" s="6">
        <f t="shared" si="3"/>
        <v>2037280.92</v>
      </c>
      <c r="K69" s="5">
        <v>744400</v>
      </c>
      <c r="L69" s="5">
        <v>519827</v>
      </c>
      <c r="M69" s="5"/>
      <c r="N69" s="5">
        <v>633914.77</v>
      </c>
      <c r="O69" s="5">
        <v>43795.42</v>
      </c>
      <c r="P69" s="5">
        <v>95343.73</v>
      </c>
      <c r="Q69" s="5">
        <v>0</v>
      </c>
      <c r="R69" s="5"/>
      <c r="S69" s="5"/>
      <c r="T69" s="5"/>
      <c r="U69" s="5"/>
      <c r="V69" s="5"/>
      <c r="W69" s="6">
        <f t="shared" si="4"/>
        <v>2037280.92</v>
      </c>
      <c r="X69" s="24"/>
      <c r="Y69" s="4">
        <v>44376</v>
      </c>
      <c r="Z69" s="8">
        <f t="shared" si="5"/>
        <v>0</v>
      </c>
      <c r="AA69" s="9">
        <v>72439.14</v>
      </c>
      <c r="AB69" s="9">
        <v>22904.59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</row>
    <row r="70" spans="1:44" ht="16" customHeight="1" x14ac:dyDescent="0.2">
      <c r="A70" s="23"/>
      <c r="B70" s="4">
        <v>44467</v>
      </c>
      <c r="C70" s="5">
        <v>1517216.95</v>
      </c>
      <c r="D70" s="5">
        <v>87000</v>
      </c>
      <c r="E70" s="5"/>
      <c r="F70" s="5">
        <v>222190</v>
      </c>
      <c r="G70" s="5">
        <v>1204.42</v>
      </c>
      <c r="H70" s="5">
        <v>256007</v>
      </c>
      <c r="I70" s="5"/>
      <c r="J70" s="6">
        <f t="shared" si="3"/>
        <v>2083618.3699999999</v>
      </c>
      <c r="K70" s="5">
        <v>744400</v>
      </c>
      <c r="L70" s="5">
        <v>484771</v>
      </c>
      <c r="M70" s="5"/>
      <c r="N70" s="5">
        <v>773970.14</v>
      </c>
      <c r="O70" s="5">
        <v>21857.34</v>
      </c>
      <c r="P70" s="5">
        <v>58619.89</v>
      </c>
      <c r="Q70" s="5">
        <v>0</v>
      </c>
      <c r="R70" s="5"/>
      <c r="S70" s="5"/>
      <c r="T70" s="5"/>
      <c r="U70" s="5"/>
      <c r="V70" s="5"/>
      <c r="W70" s="6">
        <f t="shared" si="4"/>
        <v>2083618.37</v>
      </c>
      <c r="X70" s="24"/>
      <c r="Y70" s="4">
        <v>44467</v>
      </c>
      <c r="Z70" s="8">
        <f t="shared" si="5"/>
        <v>0</v>
      </c>
      <c r="AA70" s="9">
        <v>40279.370000000003</v>
      </c>
      <c r="AB70" s="9">
        <v>14655.52</v>
      </c>
      <c r="AC70" s="9">
        <v>3685</v>
      </c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</row>
    <row r="71" spans="1:44" x14ac:dyDescent="0.2">
      <c r="A71" s="23"/>
      <c r="B71" s="4">
        <v>44561</v>
      </c>
      <c r="C71" s="5">
        <v>1519451.12</v>
      </c>
      <c r="D71" s="5">
        <v>54000</v>
      </c>
      <c r="E71" s="5"/>
      <c r="F71" s="5">
        <v>312183</v>
      </c>
      <c r="G71" s="5">
        <v>2010.88</v>
      </c>
      <c r="H71" s="5">
        <v>254797</v>
      </c>
      <c r="I71" s="5"/>
      <c r="J71" s="6">
        <f t="shared" si="3"/>
        <v>2142442</v>
      </c>
      <c r="K71" s="5">
        <v>744400</v>
      </c>
      <c r="L71" s="5">
        <v>459583</v>
      </c>
      <c r="M71" s="5"/>
      <c r="N71" s="5">
        <v>826858.25</v>
      </c>
      <c r="O71" s="5">
        <v>45998.51</v>
      </c>
      <c r="P71" s="5">
        <v>65602.240000000005</v>
      </c>
      <c r="Q71" s="5">
        <v>0</v>
      </c>
      <c r="R71" s="5"/>
      <c r="S71" s="5"/>
      <c r="T71" s="5"/>
      <c r="U71" s="5"/>
      <c r="V71" s="5"/>
      <c r="W71" s="6">
        <f t="shared" si="4"/>
        <v>2142442</v>
      </c>
      <c r="X71" s="24"/>
      <c r="Y71" s="4">
        <v>44561</v>
      </c>
      <c r="Z71" s="8">
        <f t="shared" si="5"/>
        <v>0</v>
      </c>
      <c r="AA71" s="9">
        <v>38139.370000000003</v>
      </c>
      <c r="AB71" s="9"/>
      <c r="AC71" s="9">
        <v>18713.29</v>
      </c>
      <c r="AD71" s="9">
        <v>8749.58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spans="1:44" ht="16" customHeight="1" x14ac:dyDescent="0.2">
      <c r="A72" s="21">
        <v>1808</v>
      </c>
      <c r="B72" s="10">
        <v>44286</v>
      </c>
      <c r="C72" s="11">
        <v>1457097.05</v>
      </c>
      <c r="D72" s="11">
        <v>45000</v>
      </c>
      <c r="E72" s="11"/>
      <c r="F72" s="11">
        <v>302452</v>
      </c>
      <c r="G72" s="11">
        <v>39969.94</v>
      </c>
      <c r="H72" s="11">
        <v>253737</v>
      </c>
      <c r="I72" s="11"/>
      <c r="J72" s="12">
        <f t="shared" si="3"/>
        <v>2098255.9900000002</v>
      </c>
      <c r="K72" s="11">
        <v>745200</v>
      </c>
      <c r="L72" s="11">
        <v>411001</v>
      </c>
      <c r="M72" s="11"/>
      <c r="N72" s="11">
        <v>756052.88</v>
      </c>
      <c r="O72" s="11">
        <v>21464.75</v>
      </c>
      <c r="P72" s="11">
        <v>164537.35999999999</v>
      </c>
      <c r="Q72" s="11">
        <v>0</v>
      </c>
      <c r="R72" s="11"/>
      <c r="S72" s="11"/>
      <c r="T72" s="11"/>
      <c r="U72" s="11"/>
      <c r="V72" s="11"/>
      <c r="W72" s="12">
        <f t="shared" si="4"/>
        <v>2098255.9899999998</v>
      </c>
      <c r="X72" s="22">
        <v>1808</v>
      </c>
      <c r="Y72" s="10">
        <v>44283</v>
      </c>
      <c r="Z72" s="8">
        <f t="shared" si="5"/>
        <v>0</v>
      </c>
      <c r="AA72" s="13">
        <v>77407.44</v>
      </c>
      <c r="AB72" s="13">
        <v>52632.5</v>
      </c>
      <c r="AC72" s="13">
        <v>34497.42</v>
      </c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spans="1:44" x14ac:dyDescent="0.2">
      <c r="A73" s="21"/>
      <c r="B73" s="15">
        <v>44377</v>
      </c>
      <c r="C73" s="16">
        <v>1519306</v>
      </c>
      <c r="D73" s="16">
        <v>64000</v>
      </c>
      <c r="E73" s="11"/>
      <c r="F73" s="16">
        <v>131166</v>
      </c>
      <c r="G73" s="11">
        <v>21704.560000000001</v>
      </c>
      <c r="H73" s="16">
        <v>253480</v>
      </c>
      <c r="I73" s="16"/>
      <c r="J73" s="12">
        <f t="shared" si="3"/>
        <v>1989656.56</v>
      </c>
      <c r="K73" s="11">
        <v>745600</v>
      </c>
      <c r="L73" s="16">
        <v>465829</v>
      </c>
      <c r="M73" s="16"/>
      <c r="N73" s="16">
        <v>658672</v>
      </c>
      <c r="O73" s="16">
        <v>44809</v>
      </c>
      <c r="P73" s="16">
        <v>74747</v>
      </c>
      <c r="Q73" s="11">
        <v>0</v>
      </c>
      <c r="R73" s="16"/>
      <c r="S73" s="16"/>
      <c r="T73" s="16"/>
      <c r="U73" s="16"/>
      <c r="V73" s="11"/>
      <c r="W73" s="17">
        <f t="shared" si="4"/>
        <v>1989657</v>
      </c>
      <c r="X73" s="22"/>
      <c r="Y73" s="10">
        <v>44377</v>
      </c>
      <c r="Z73" s="8">
        <f t="shared" si="5"/>
        <v>0.43999999994412065</v>
      </c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ht="16" customHeight="1" x14ac:dyDescent="0.2">
      <c r="A74" s="21"/>
      <c r="B74" s="10">
        <v>44468</v>
      </c>
      <c r="C74" s="11">
        <v>1368624.88</v>
      </c>
      <c r="D74" s="11">
        <v>83000</v>
      </c>
      <c r="E74" s="11"/>
      <c r="F74" s="11">
        <v>298559</v>
      </c>
      <c r="G74" s="11">
        <v>3439.17</v>
      </c>
      <c r="H74" s="11">
        <v>253222</v>
      </c>
      <c r="I74" s="11"/>
      <c r="J74" s="12">
        <f>SUM(C74:I74)</f>
        <v>2006845.0499999998</v>
      </c>
      <c r="K74" s="11">
        <v>746000</v>
      </c>
      <c r="L74" s="11">
        <v>362805</v>
      </c>
      <c r="M74" s="11"/>
      <c r="N74" s="11">
        <v>765292.01</v>
      </c>
      <c r="O74" s="11">
        <v>19535.11</v>
      </c>
      <c r="P74" s="11">
        <v>113212.93000000001</v>
      </c>
      <c r="Q74" s="11">
        <v>0</v>
      </c>
      <c r="R74" s="11"/>
      <c r="S74" s="11"/>
      <c r="T74" s="11"/>
      <c r="U74" s="11"/>
      <c r="V74" s="11"/>
      <c r="W74" s="12">
        <f t="shared" si="4"/>
        <v>2006845.05</v>
      </c>
      <c r="X74" s="22"/>
      <c r="Y74" s="10">
        <v>44468</v>
      </c>
      <c r="Z74" s="8">
        <f t="shared" si="5"/>
        <v>0</v>
      </c>
      <c r="AA74" s="13">
        <v>78280.72</v>
      </c>
      <c r="AB74" s="13">
        <v>7408.33</v>
      </c>
      <c r="AC74" s="13">
        <v>14351</v>
      </c>
      <c r="AD74" s="13"/>
      <c r="AE74" s="13"/>
      <c r="AF74" s="13">
        <v>13172.88</v>
      </c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x14ac:dyDescent="0.2">
      <c r="A75" s="21"/>
      <c r="B75" s="10">
        <v>44559</v>
      </c>
      <c r="C75" s="11">
        <v>1391520.34</v>
      </c>
      <c r="D75" s="11">
        <v>93000</v>
      </c>
      <c r="E75" s="11"/>
      <c r="F75" s="11">
        <v>240455</v>
      </c>
      <c r="G75" s="11">
        <v>5076</v>
      </c>
      <c r="H75" s="11">
        <v>253222</v>
      </c>
      <c r="I75" s="11"/>
      <c r="J75" s="12">
        <f t="shared" ref="J75:J124" si="6">SUM(C75:I75)</f>
        <v>1983273.34</v>
      </c>
      <c r="K75" s="11">
        <v>746000</v>
      </c>
      <c r="L75" s="11">
        <v>347104</v>
      </c>
      <c r="M75" s="11"/>
      <c r="N75" s="11">
        <v>705557.29</v>
      </c>
      <c r="O75" s="11">
        <v>40164.699999999997</v>
      </c>
      <c r="P75" s="11">
        <v>144447.34999999998</v>
      </c>
      <c r="Q75" s="11">
        <v>0</v>
      </c>
      <c r="R75" s="11"/>
      <c r="S75" s="11"/>
      <c r="T75" s="11"/>
      <c r="U75" s="11"/>
      <c r="V75" s="11"/>
      <c r="W75" s="12">
        <f t="shared" si="4"/>
        <v>1983273.3399999999</v>
      </c>
      <c r="X75" s="22"/>
      <c r="Y75" s="10">
        <v>44559</v>
      </c>
      <c r="Z75" s="8">
        <f t="shared" si="5"/>
        <v>0</v>
      </c>
      <c r="AA75" s="13">
        <v>69108.429999999993</v>
      </c>
      <c r="AB75" s="13">
        <v>55814.55</v>
      </c>
      <c r="AC75" s="13"/>
      <c r="AD75" s="13">
        <v>5877.23</v>
      </c>
      <c r="AE75" s="13"/>
      <c r="AF75" s="13">
        <v>13647.14</v>
      </c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spans="1:44" ht="16" customHeight="1" x14ac:dyDescent="0.2">
      <c r="A76" s="23">
        <v>1809</v>
      </c>
      <c r="B76" s="4">
        <v>44285</v>
      </c>
      <c r="C76" s="5">
        <v>1529351.7</v>
      </c>
      <c r="D76" s="5">
        <v>149000</v>
      </c>
      <c r="E76" s="5"/>
      <c r="F76" s="5">
        <v>216740</v>
      </c>
      <c r="G76" s="5">
        <v>50919.64</v>
      </c>
      <c r="H76" s="5">
        <v>253222</v>
      </c>
      <c r="I76" s="5"/>
      <c r="J76" s="6">
        <f t="shared" si="6"/>
        <v>2199233.34</v>
      </c>
      <c r="K76" s="5">
        <v>757200</v>
      </c>
      <c r="L76" s="5">
        <v>420236</v>
      </c>
      <c r="M76" s="5"/>
      <c r="N76" s="5">
        <v>914555.31</v>
      </c>
      <c r="O76" s="5">
        <v>22614.68</v>
      </c>
      <c r="P76" s="5">
        <v>84627.35</v>
      </c>
      <c r="Q76" s="5">
        <v>0</v>
      </c>
      <c r="R76" s="5"/>
      <c r="S76" s="5"/>
      <c r="T76" s="5"/>
      <c r="U76" s="5"/>
      <c r="V76" s="5"/>
      <c r="W76" s="6">
        <f t="shared" si="4"/>
        <v>2199233.3400000003</v>
      </c>
      <c r="X76" s="24">
        <v>1809</v>
      </c>
      <c r="Y76" s="4">
        <v>44285</v>
      </c>
      <c r="Z76" s="8">
        <f t="shared" si="5"/>
        <v>0</v>
      </c>
      <c r="AA76" s="9">
        <v>17723.599999999999</v>
      </c>
      <c r="AB76" s="9"/>
      <c r="AC76" s="9">
        <v>14422</v>
      </c>
      <c r="AD76" s="9">
        <v>2301.44</v>
      </c>
      <c r="AE76" s="9"/>
      <c r="AF76" s="9">
        <v>3125.31</v>
      </c>
      <c r="AG76" s="9"/>
      <c r="AH76" s="9"/>
      <c r="AI76" s="9"/>
      <c r="AJ76" s="9"/>
      <c r="AK76" s="9"/>
      <c r="AL76" s="9">
        <v>47055</v>
      </c>
      <c r="AM76" s="9"/>
      <c r="AN76" s="9"/>
      <c r="AO76" s="9"/>
      <c r="AP76" s="9"/>
      <c r="AQ76" s="9"/>
      <c r="AR76" s="9"/>
    </row>
    <row r="77" spans="1:44" x14ac:dyDescent="0.2">
      <c r="A77" s="23"/>
      <c r="B77" s="4">
        <v>44376</v>
      </c>
      <c r="C77" s="5">
        <v>1498082.39</v>
      </c>
      <c r="D77" s="5">
        <v>82000</v>
      </c>
      <c r="E77" s="5"/>
      <c r="F77" s="5">
        <v>129138</v>
      </c>
      <c r="G77" s="5">
        <v>41836.509999999995</v>
      </c>
      <c r="H77" s="5">
        <v>211742</v>
      </c>
      <c r="I77" s="5"/>
      <c r="J77" s="6">
        <f t="shared" si="6"/>
        <v>1962798.9</v>
      </c>
      <c r="K77" s="5">
        <v>757200</v>
      </c>
      <c r="L77" s="5">
        <v>411831</v>
      </c>
      <c r="M77" s="5"/>
      <c r="N77" s="5">
        <v>683429.48</v>
      </c>
      <c r="O77" s="5">
        <v>45822.76</v>
      </c>
      <c r="P77" s="5">
        <v>64515.66</v>
      </c>
      <c r="Q77" s="5">
        <v>0</v>
      </c>
      <c r="R77" s="5"/>
      <c r="S77" s="5"/>
      <c r="T77" s="5"/>
      <c r="U77" s="5"/>
      <c r="V77" s="5"/>
      <c r="W77" s="6">
        <f t="shared" si="4"/>
        <v>1962798.9</v>
      </c>
      <c r="X77" s="24"/>
      <c r="Y77" s="4">
        <v>44376</v>
      </c>
      <c r="Z77" s="8">
        <f t="shared" si="5"/>
        <v>0</v>
      </c>
      <c r="AA77" s="9"/>
      <c r="AB77" s="9">
        <v>39295.71</v>
      </c>
      <c r="AC77" s="9"/>
      <c r="AD77" s="9"/>
      <c r="AE77" s="9"/>
      <c r="AF77" s="9">
        <v>18484.54</v>
      </c>
      <c r="AG77" s="9"/>
      <c r="AH77" s="9"/>
      <c r="AI77" s="9"/>
      <c r="AJ77" s="9"/>
      <c r="AK77" s="9"/>
      <c r="AL77" s="9">
        <v>6735.41</v>
      </c>
      <c r="AM77" s="9"/>
      <c r="AN77" s="9"/>
      <c r="AO77" s="9"/>
      <c r="AP77" s="9"/>
      <c r="AQ77" s="9"/>
      <c r="AR77" s="9"/>
    </row>
    <row r="78" spans="1:44" ht="16" customHeight="1" x14ac:dyDescent="0.2">
      <c r="A78" s="23"/>
      <c r="B78" s="4">
        <v>44467</v>
      </c>
      <c r="C78" s="5">
        <v>1549368.49</v>
      </c>
      <c r="D78" s="5">
        <v>125000</v>
      </c>
      <c r="E78" s="5"/>
      <c r="F78" s="5">
        <v>107400</v>
      </c>
      <c r="G78" s="5">
        <v>61971.479999999996</v>
      </c>
      <c r="H78" s="5">
        <v>211742</v>
      </c>
      <c r="I78" s="5"/>
      <c r="J78" s="6">
        <f t="shared" si="6"/>
        <v>2055481.97</v>
      </c>
      <c r="K78" s="5">
        <v>774800</v>
      </c>
      <c r="L78" s="5">
        <v>457286</v>
      </c>
      <c r="M78" s="5"/>
      <c r="N78" s="5">
        <v>748831.36</v>
      </c>
      <c r="O78" s="5">
        <v>22501.23</v>
      </c>
      <c r="P78" s="5">
        <v>52063.380000000005</v>
      </c>
      <c r="Q78" s="5">
        <v>0</v>
      </c>
      <c r="R78" s="5"/>
      <c r="S78" s="5"/>
      <c r="T78" s="5"/>
      <c r="U78" s="5"/>
      <c r="V78" s="5"/>
      <c r="W78" s="6">
        <f t="shared" si="4"/>
        <v>2055481.9699999997</v>
      </c>
      <c r="X78" s="24"/>
      <c r="Y78" s="4">
        <v>44467</v>
      </c>
      <c r="Z78" s="8">
        <f t="shared" si="5"/>
        <v>0</v>
      </c>
      <c r="AA78" s="9">
        <v>36740.550000000003</v>
      </c>
      <c r="AB78" s="9"/>
      <c r="AC78" s="9"/>
      <c r="AD78" s="9"/>
      <c r="AE78" s="9"/>
      <c r="AF78" s="9">
        <v>15322.83</v>
      </c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spans="1:44" x14ac:dyDescent="0.2">
      <c r="A79" s="23"/>
      <c r="B79" s="4">
        <v>44560</v>
      </c>
      <c r="C79" s="5">
        <v>1626801.02</v>
      </c>
      <c r="D79" s="5">
        <v>120000</v>
      </c>
      <c r="E79" s="5"/>
      <c r="F79" s="5">
        <v>206907</v>
      </c>
      <c r="G79" s="5">
        <v>25162.71</v>
      </c>
      <c r="H79" s="5">
        <v>211742</v>
      </c>
      <c r="I79" s="5"/>
      <c r="J79" s="6">
        <f t="shared" si="6"/>
        <v>2190612.73</v>
      </c>
      <c r="K79" s="5">
        <v>814000</v>
      </c>
      <c r="L79" s="5">
        <v>431252</v>
      </c>
      <c r="M79" s="5"/>
      <c r="N79" s="5">
        <v>798017.24</v>
      </c>
      <c r="O79" s="5">
        <v>47545.17</v>
      </c>
      <c r="P79" s="5">
        <v>99798.32</v>
      </c>
      <c r="Q79" s="5">
        <v>0</v>
      </c>
      <c r="R79" s="5"/>
      <c r="S79" s="5"/>
      <c r="T79" s="5"/>
      <c r="U79" s="5"/>
      <c r="V79" s="5"/>
      <c r="W79" s="6">
        <f t="shared" si="4"/>
        <v>2190612.73</v>
      </c>
      <c r="X79" s="24"/>
      <c r="Y79" s="4">
        <v>44560</v>
      </c>
      <c r="Z79" s="8">
        <f t="shared" si="5"/>
        <v>0</v>
      </c>
      <c r="AA79" s="9">
        <v>60220.55</v>
      </c>
      <c r="AB79" s="9">
        <v>28952.58</v>
      </c>
      <c r="AC79" s="9"/>
      <c r="AD79" s="9">
        <v>10625.19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ht="16" customHeight="1" x14ac:dyDescent="0.2">
      <c r="A80" s="21">
        <v>1810</v>
      </c>
      <c r="B80" s="10">
        <v>44284</v>
      </c>
      <c r="C80" s="11">
        <v>1739825.26</v>
      </c>
      <c r="D80" s="11">
        <v>45000</v>
      </c>
      <c r="E80" s="11"/>
      <c r="F80" s="11">
        <v>256594</v>
      </c>
      <c r="G80" s="11">
        <v>39563.99</v>
      </c>
      <c r="H80" s="11">
        <v>211742</v>
      </c>
      <c r="I80" s="11"/>
      <c r="J80" s="12">
        <f t="shared" si="6"/>
        <v>2292725.25</v>
      </c>
      <c r="K80" s="11">
        <v>821200</v>
      </c>
      <c r="L80" s="11">
        <v>550202</v>
      </c>
      <c r="M80" s="11"/>
      <c r="N80" s="11">
        <v>833774.44</v>
      </c>
      <c r="O80" s="11">
        <v>24285.83</v>
      </c>
      <c r="P80" s="11">
        <v>63262.98</v>
      </c>
      <c r="Q80" s="11">
        <v>0</v>
      </c>
      <c r="R80" s="11"/>
      <c r="S80" s="11"/>
      <c r="T80" s="11"/>
      <c r="U80" s="11"/>
      <c r="V80" s="11"/>
      <c r="W80" s="12">
        <f t="shared" si="4"/>
        <v>2292725.25</v>
      </c>
      <c r="X80" s="22">
        <v>1810</v>
      </c>
      <c r="Y80" s="10">
        <v>44284</v>
      </c>
      <c r="Z80" s="8">
        <f t="shared" si="5"/>
        <v>0</v>
      </c>
      <c r="AA80" s="13"/>
      <c r="AB80" s="13">
        <v>29630.92</v>
      </c>
      <c r="AC80" s="13">
        <v>8856</v>
      </c>
      <c r="AD80" s="13">
        <v>16590.189999999999</v>
      </c>
      <c r="AE80" s="13"/>
      <c r="AF80" s="13"/>
      <c r="AG80" s="13"/>
      <c r="AH80" s="13"/>
      <c r="AI80" s="13"/>
      <c r="AJ80" s="13"/>
      <c r="AK80" s="13"/>
      <c r="AL80" s="13">
        <v>8185.87</v>
      </c>
      <c r="AM80" s="13"/>
      <c r="AN80" s="13"/>
      <c r="AO80" s="13"/>
      <c r="AP80" s="13"/>
      <c r="AQ80" s="13"/>
      <c r="AR80" s="13"/>
    </row>
    <row r="81" spans="1:44" x14ac:dyDescent="0.2">
      <c r="A81" s="21"/>
      <c r="B81" s="10">
        <v>44375</v>
      </c>
      <c r="C81" s="11">
        <v>1772218.96</v>
      </c>
      <c r="D81" s="11">
        <v>120000</v>
      </c>
      <c r="E81" s="11"/>
      <c r="F81" s="11">
        <v>179972</v>
      </c>
      <c r="G81" s="11">
        <v>51253.2</v>
      </c>
      <c r="H81" s="11">
        <v>211742</v>
      </c>
      <c r="I81" s="11"/>
      <c r="J81" s="12">
        <f t="shared" si="6"/>
        <v>2335186.16</v>
      </c>
      <c r="K81" s="11">
        <v>824400</v>
      </c>
      <c r="L81" s="11">
        <v>539023</v>
      </c>
      <c r="M81" s="11"/>
      <c r="N81" s="11">
        <v>857102.69</v>
      </c>
      <c r="O81" s="11">
        <v>51188.84</v>
      </c>
      <c r="P81" s="11">
        <v>63471.63</v>
      </c>
      <c r="Q81" s="11">
        <v>0</v>
      </c>
      <c r="R81" s="11"/>
      <c r="S81" s="11"/>
      <c r="T81" s="11"/>
      <c r="U81" s="11"/>
      <c r="V81" s="11"/>
      <c r="W81" s="12">
        <f t="shared" si="4"/>
        <v>2335186.1599999997</v>
      </c>
      <c r="X81" s="22"/>
      <c r="Y81" s="10">
        <v>44375</v>
      </c>
      <c r="Z81" s="8">
        <f t="shared" si="5"/>
        <v>0</v>
      </c>
      <c r="AA81" s="13">
        <v>26227.23</v>
      </c>
      <c r="AB81" s="13">
        <v>17175.259999999998</v>
      </c>
      <c r="AC81" s="13"/>
      <c r="AD81" s="13">
        <v>20069.14</v>
      </c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spans="1:44" ht="16" customHeight="1" x14ac:dyDescent="0.2">
      <c r="A82" s="21"/>
      <c r="B82" s="10">
        <v>44466</v>
      </c>
      <c r="C82" s="11">
        <v>1759219.23</v>
      </c>
      <c r="D82" s="11">
        <v>108000</v>
      </c>
      <c r="E82" s="11"/>
      <c r="F82" s="11">
        <v>292003</v>
      </c>
      <c r="G82" s="11">
        <v>4965.79</v>
      </c>
      <c r="H82" s="11">
        <v>211742</v>
      </c>
      <c r="I82" s="11"/>
      <c r="J82" s="12">
        <f t="shared" si="6"/>
        <v>2375930.02</v>
      </c>
      <c r="K82" s="11">
        <v>826800</v>
      </c>
      <c r="L82" s="11">
        <v>548966</v>
      </c>
      <c r="M82" s="11"/>
      <c r="N82" s="11">
        <v>896005.31</v>
      </c>
      <c r="O82" s="11">
        <v>25808.39</v>
      </c>
      <c r="P82" s="11">
        <v>78350.319999999992</v>
      </c>
      <c r="Q82" s="11">
        <v>0</v>
      </c>
      <c r="R82" s="11"/>
      <c r="S82" s="11"/>
      <c r="T82" s="11"/>
      <c r="U82" s="11"/>
      <c r="V82" s="11"/>
      <c r="W82" s="12">
        <f t="shared" si="4"/>
        <v>2375930.02</v>
      </c>
      <c r="X82" s="22"/>
      <c r="Y82" s="10">
        <v>44466</v>
      </c>
      <c r="Z82" s="8">
        <f t="shared" si="5"/>
        <v>0</v>
      </c>
      <c r="AA82" s="13">
        <v>47172.28</v>
      </c>
      <c r="AB82" s="13">
        <v>16826.62</v>
      </c>
      <c r="AC82" s="13"/>
      <c r="AD82" s="13"/>
      <c r="AE82" s="13"/>
      <c r="AF82" s="13">
        <v>10660.13</v>
      </c>
      <c r="AG82" s="13"/>
      <c r="AH82" s="13"/>
      <c r="AI82" s="13"/>
      <c r="AJ82" s="13"/>
      <c r="AK82" s="13"/>
      <c r="AL82" s="13">
        <v>3691.29</v>
      </c>
      <c r="AM82" s="13"/>
      <c r="AN82" s="13"/>
      <c r="AO82" s="13"/>
      <c r="AP82" s="13"/>
      <c r="AQ82" s="13"/>
      <c r="AR82" s="13"/>
    </row>
    <row r="83" spans="1:44" x14ac:dyDescent="0.2">
      <c r="A83" s="21"/>
      <c r="B83" s="10">
        <v>44561</v>
      </c>
      <c r="C83" s="11">
        <v>1687087.34</v>
      </c>
      <c r="D83" s="11">
        <v>54000</v>
      </c>
      <c r="E83" s="11"/>
      <c r="F83" s="11">
        <v>310398</v>
      </c>
      <c r="G83" s="11">
        <v>25406.16</v>
      </c>
      <c r="H83" s="11">
        <v>211742</v>
      </c>
      <c r="I83" s="11"/>
      <c r="J83" s="12">
        <f t="shared" si="6"/>
        <v>2288633.5</v>
      </c>
      <c r="K83" s="11">
        <v>830800</v>
      </c>
      <c r="L83" s="11">
        <v>535878</v>
      </c>
      <c r="M83" s="11"/>
      <c r="N83" s="11">
        <v>792774.35</v>
      </c>
      <c r="O83" s="11">
        <v>52345.19</v>
      </c>
      <c r="P83" s="11">
        <v>76835.960000000006</v>
      </c>
      <c r="Q83" s="11">
        <v>0</v>
      </c>
      <c r="R83" s="11"/>
      <c r="S83" s="11"/>
      <c r="T83" s="11"/>
      <c r="U83" s="11"/>
      <c r="V83" s="11"/>
      <c r="W83" s="12">
        <f t="shared" si="4"/>
        <v>2288633.5</v>
      </c>
      <c r="X83" s="22"/>
      <c r="Y83" s="10">
        <v>44561</v>
      </c>
      <c r="Z83" s="8">
        <f t="shared" si="5"/>
        <v>0</v>
      </c>
      <c r="AA83" s="13"/>
      <c r="AB83" s="13">
        <v>47752.23</v>
      </c>
      <c r="AC83" s="13">
        <v>6016.21</v>
      </c>
      <c r="AD83" s="13"/>
      <c r="AE83" s="13"/>
      <c r="AF83" s="13">
        <v>4424</v>
      </c>
      <c r="AG83" s="13"/>
      <c r="AH83" s="13"/>
      <c r="AI83" s="13"/>
      <c r="AJ83" s="13"/>
      <c r="AK83" s="13"/>
      <c r="AL83" s="13">
        <v>18643.52</v>
      </c>
      <c r="AM83" s="13"/>
      <c r="AN83" s="13"/>
      <c r="AO83" s="13"/>
      <c r="AP83" s="13"/>
      <c r="AQ83" s="13"/>
      <c r="AR83" s="13"/>
    </row>
    <row r="84" spans="1:44" ht="16" customHeight="1" x14ac:dyDescent="0.2">
      <c r="A84" s="23">
        <v>1811</v>
      </c>
      <c r="B84" s="4">
        <v>44283</v>
      </c>
      <c r="C84" s="5">
        <v>2041471.43</v>
      </c>
      <c r="D84" s="5">
        <v>58000</v>
      </c>
      <c r="E84" s="5"/>
      <c r="F84" s="5">
        <v>346751</v>
      </c>
      <c r="G84" s="5">
        <v>156386.28</v>
      </c>
      <c r="H84" s="5">
        <v>235849</v>
      </c>
      <c r="I84" s="5"/>
      <c r="J84" s="6">
        <f t="shared" si="6"/>
        <v>2838457.7099999995</v>
      </c>
      <c r="K84" s="5">
        <v>833600</v>
      </c>
      <c r="L84" s="5">
        <v>689104</v>
      </c>
      <c r="M84" s="5"/>
      <c r="N84" s="5">
        <v>1277375.1299999999</v>
      </c>
      <c r="O84" s="5">
        <v>26961.58</v>
      </c>
      <c r="P84" s="5">
        <v>11417</v>
      </c>
      <c r="Q84" s="5">
        <v>0</v>
      </c>
      <c r="R84" s="5"/>
      <c r="S84" s="5"/>
      <c r="T84" s="5"/>
      <c r="U84" s="5"/>
      <c r="V84" s="5"/>
      <c r="W84" s="6">
        <f t="shared" si="4"/>
        <v>2838457.71</v>
      </c>
      <c r="X84" s="24">
        <v>1811</v>
      </c>
      <c r="Y84" s="4">
        <v>44283</v>
      </c>
      <c r="Z84" s="8">
        <f t="shared" si="5"/>
        <v>0</v>
      </c>
      <c r="AA84" s="9"/>
      <c r="AB84" s="9"/>
      <c r="AC84" s="9">
        <v>11417</v>
      </c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 x14ac:dyDescent="0.2">
      <c r="A85" s="23"/>
      <c r="B85" s="4">
        <v>44374</v>
      </c>
      <c r="C85" s="5">
        <v>2138648.7200000002</v>
      </c>
      <c r="D85" s="5">
        <v>62000</v>
      </c>
      <c r="E85" s="5"/>
      <c r="F85" s="5">
        <v>353344</v>
      </c>
      <c r="G85" s="5">
        <v>230212.13</v>
      </c>
      <c r="H85" s="5">
        <v>235849</v>
      </c>
      <c r="I85" s="5"/>
      <c r="J85" s="6">
        <f t="shared" si="6"/>
        <v>3020053.85</v>
      </c>
      <c r="K85" s="5">
        <v>834000</v>
      </c>
      <c r="L85" s="5">
        <v>760951</v>
      </c>
      <c r="M85" s="5"/>
      <c r="N85" s="5">
        <v>1261088.8899999999</v>
      </c>
      <c r="O85" s="5">
        <v>59198.1</v>
      </c>
      <c r="P85" s="5">
        <v>104815.86</v>
      </c>
      <c r="Q85" s="5">
        <v>0</v>
      </c>
      <c r="R85" s="5"/>
      <c r="S85" s="5"/>
      <c r="T85" s="5"/>
      <c r="U85" s="5"/>
      <c r="V85" s="5"/>
      <c r="W85" s="6">
        <f t="shared" si="4"/>
        <v>3020053.8499999996</v>
      </c>
      <c r="X85" s="24"/>
      <c r="Y85" s="4">
        <v>44374</v>
      </c>
      <c r="Z85" s="8">
        <f t="shared" si="5"/>
        <v>0</v>
      </c>
      <c r="AA85" s="9">
        <v>104815.86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</row>
    <row r="86" spans="1:44" ht="16" customHeight="1" x14ac:dyDescent="0.2">
      <c r="A86" s="23"/>
      <c r="B86" s="4">
        <v>44469</v>
      </c>
      <c r="C86" s="5">
        <v>2149303.2400000002</v>
      </c>
      <c r="D86" s="5">
        <v>40000</v>
      </c>
      <c r="E86" s="5"/>
      <c r="F86" s="5">
        <v>506445</v>
      </c>
      <c r="G86" s="5">
        <v>239785.66</v>
      </c>
      <c r="H86" s="5">
        <v>235849</v>
      </c>
      <c r="I86" s="5"/>
      <c r="J86" s="6">
        <f t="shared" si="6"/>
        <v>3171382.9000000004</v>
      </c>
      <c r="K86" s="5">
        <v>834400</v>
      </c>
      <c r="L86" s="5">
        <v>753195</v>
      </c>
      <c r="M86" s="5"/>
      <c r="N86" s="5">
        <v>1390244.12</v>
      </c>
      <c r="O86" s="5">
        <v>32477.08</v>
      </c>
      <c r="P86" s="5">
        <v>161066.70000000001</v>
      </c>
      <c r="Q86" s="5">
        <v>0</v>
      </c>
      <c r="R86" s="5"/>
      <c r="S86" s="5"/>
      <c r="T86" s="5"/>
      <c r="U86" s="5"/>
      <c r="V86" s="5"/>
      <c r="W86" s="6">
        <f t="shared" si="4"/>
        <v>3171382.9000000004</v>
      </c>
      <c r="X86" s="24"/>
      <c r="Y86" s="4">
        <v>44469</v>
      </c>
      <c r="Z86" s="8">
        <f t="shared" si="5"/>
        <v>0</v>
      </c>
      <c r="AA86" s="9">
        <v>72867.66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>
        <v>88199.039999999994</v>
      </c>
      <c r="AM86" s="9"/>
      <c r="AN86" s="9"/>
      <c r="AO86" s="9"/>
      <c r="AP86" s="9"/>
      <c r="AQ86" s="9"/>
      <c r="AR86" s="9"/>
    </row>
    <row r="87" spans="1:44" x14ac:dyDescent="0.2">
      <c r="A87" s="23"/>
      <c r="B87" s="4">
        <v>44560</v>
      </c>
      <c r="C87" s="5">
        <v>2172388.9700000002</v>
      </c>
      <c r="D87" s="5">
        <v>62000</v>
      </c>
      <c r="E87" s="5"/>
      <c r="F87" s="5">
        <v>590862</v>
      </c>
      <c r="G87" s="5">
        <v>221437.99</v>
      </c>
      <c r="H87" s="5">
        <v>240849</v>
      </c>
      <c r="I87" s="5"/>
      <c r="J87" s="6">
        <f t="shared" si="6"/>
        <v>3287537.96</v>
      </c>
      <c r="K87" s="5">
        <v>834400</v>
      </c>
      <c r="L87" s="5">
        <v>787550</v>
      </c>
      <c r="M87" s="5"/>
      <c r="N87" s="5">
        <v>1390756.43</v>
      </c>
      <c r="O87" s="5">
        <v>64025.54</v>
      </c>
      <c r="P87" s="5">
        <v>210805.99</v>
      </c>
      <c r="Q87" s="5">
        <v>0</v>
      </c>
      <c r="R87" s="5"/>
      <c r="S87" s="5"/>
      <c r="T87" s="5"/>
      <c r="U87" s="5"/>
      <c r="V87" s="5"/>
      <c r="W87" s="6">
        <f t="shared" si="4"/>
        <v>3287537.96</v>
      </c>
      <c r="X87" s="24"/>
      <c r="Y87" s="4">
        <v>44560</v>
      </c>
      <c r="Z87" s="8">
        <f t="shared" si="5"/>
        <v>0</v>
      </c>
      <c r="AA87" s="9">
        <v>136474.43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>
        <v>74331.56</v>
      </c>
      <c r="AM87" s="9"/>
      <c r="AN87" s="9"/>
      <c r="AO87" s="9"/>
      <c r="AP87" s="9"/>
      <c r="AQ87" s="9"/>
      <c r="AR87" s="9"/>
    </row>
    <row r="88" spans="1:44" ht="16" customHeight="1" x14ac:dyDescent="0.2">
      <c r="A88" s="21">
        <v>1812</v>
      </c>
      <c r="B88" s="10">
        <v>44285</v>
      </c>
      <c r="C88" s="11">
        <v>2218724.4300000002</v>
      </c>
      <c r="D88" s="11">
        <v>64000</v>
      </c>
      <c r="E88" s="11"/>
      <c r="F88" s="11">
        <v>572391</v>
      </c>
      <c r="G88" s="11">
        <v>225961.41</v>
      </c>
      <c r="H88" s="11">
        <v>224012</v>
      </c>
      <c r="I88" s="11"/>
      <c r="J88" s="12">
        <f t="shared" si="6"/>
        <v>3305088.8400000003</v>
      </c>
      <c r="K88" s="11">
        <v>834400</v>
      </c>
      <c r="L88" s="11">
        <v>950055</v>
      </c>
      <c r="M88" s="11"/>
      <c r="N88" s="11">
        <v>1300032.3500000001</v>
      </c>
      <c r="O88" s="11">
        <v>31412.560000000001</v>
      </c>
      <c r="P88" s="11">
        <v>189188.93</v>
      </c>
      <c r="Q88" s="11">
        <v>0</v>
      </c>
      <c r="R88" s="11"/>
      <c r="S88" s="11"/>
      <c r="T88" s="11"/>
      <c r="U88" s="11"/>
      <c r="V88" s="11"/>
      <c r="W88" s="12">
        <f t="shared" si="4"/>
        <v>3305088.8400000003</v>
      </c>
      <c r="X88" s="22">
        <v>1812</v>
      </c>
      <c r="Y88" s="10">
        <v>44285</v>
      </c>
      <c r="Z88" s="8">
        <f t="shared" si="5"/>
        <v>0</v>
      </c>
      <c r="AA88" s="13">
        <v>100841.35</v>
      </c>
      <c r="AB88" s="13"/>
      <c r="AC88" s="13"/>
      <c r="AD88" s="13">
        <v>29758.19</v>
      </c>
      <c r="AE88" s="13"/>
      <c r="AF88" s="13"/>
      <c r="AG88" s="13"/>
      <c r="AH88" s="13"/>
      <c r="AI88" s="13"/>
      <c r="AJ88" s="13"/>
      <c r="AK88" s="13"/>
      <c r="AL88" s="13">
        <v>58589.39</v>
      </c>
      <c r="AM88" s="13"/>
      <c r="AN88" s="13"/>
      <c r="AO88" s="13"/>
      <c r="AP88" s="13"/>
      <c r="AQ88" s="13"/>
      <c r="AR88" s="13"/>
    </row>
    <row r="89" spans="1:44" x14ac:dyDescent="0.2">
      <c r="A89" s="21"/>
      <c r="B89" s="10">
        <v>44376</v>
      </c>
      <c r="C89" s="11">
        <v>2105041.7400000002</v>
      </c>
      <c r="D89" s="11">
        <v>118000</v>
      </c>
      <c r="E89" s="11"/>
      <c r="F89" s="11">
        <v>762818</v>
      </c>
      <c r="G89" s="11">
        <v>310843.68</v>
      </c>
      <c r="H89" s="11">
        <v>389612</v>
      </c>
      <c r="I89" s="11"/>
      <c r="J89" s="12">
        <f t="shared" si="6"/>
        <v>3686315.4200000004</v>
      </c>
      <c r="K89" s="11">
        <v>1000000</v>
      </c>
      <c r="L89" s="11">
        <v>878218</v>
      </c>
      <c r="M89" s="11"/>
      <c r="N89" s="11">
        <v>1683319.69</v>
      </c>
      <c r="O89" s="11">
        <v>63049.45</v>
      </c>
      <c r="P89" s="11">
        <v>61728.28</v>
      </c>
      <c r="Q89" s="11">
        <v>0</v>
      </c>
      <c r="R89" s="11"/>
      <c r="S89" s="11"/>
      <c r="T89" s="11"/>
      <c r="U89" s="11"/>
      <c r="V89" s="11"/>
      <c r="W89" s="12">
        <f t="shared" si="4"/>
        <v>3686315.42</v>
      </c>
      <c r="X89" s="22"/>
      <c r="Y89" s="10">
        <v>44376</v>
      </c>
      <c r="Z89" s="8">
        <f t="shared" si="5"/>
        <v>0</v>
      </c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>
        <v>61728.28</v>
      </c>
      <c r="AM89" s="13"/>
      <c r="AN89" s="13"/>
      <c r="AO89" s="13"/>
      <c r="AP89" s="13"/>
      <c r="AQ89" s="13"/>
      <c r="AR89" s="13"/>
    </row>
    <row r="90" spans="1:44" ht="16" customHeight="1" x14ac:dyDescent="0.2">
      <c r="A90" s="21"/>
      <c r="B90" s="10">
        <v>44467</v>
      </c>
      <c r="C90" s="11">
        <v>1981081.78</v>
      </c>
      <c r="D90" s="11">
        <v>82000</v>
      </c>
      <c r="E90" s="11"/>
      <c r="F90" s="11">
        <v>973929</v>
      </c>
      <c r="G90" s="11">
        <v>356209.98</v>
      </c>
      <c r="H90" s="11">
        <v>483612</v>
      </c>
      <c r="I90" s="11"/>
      <c r="J90" s="12">
        <f t="shared" si="6"/>
        <v>3876832.7600000002</v>
      </c>
      <c r="K90" s="11">
        <v>1000000</v>
      </c>
      <c r="L90" s="11">
        <v>922304</v>
      </c>
      <c r="M90" s="11"/>
      <c r="N90" s="11">
        <v>1683227.93</v>
      </c>
      <c r="O90" s="11">
        <v>28419.98</v>
      </c>
      <c r="P90" s="11">
        <v>242881.28999999998</v>
      </c>
      <c r="Q90" s="11">
        <v>0</v>
      </c>
      <c r="R90" s="11"/>
      <c r="S90" s="11"/>
      <c r="T90" s="11"/>
      <c r="U90" s="11"/>
      <c r="V90" s="11"/>
      <c r="W90" s="12">
        <f t="shared" si="4"/>
        <v>3876833.1999999997</v>
      </c>
      <c r="X90" s="22"/>
      <c r="Y90" s="10">
        <v>44467</v>
      </c>
      <c r="Z90" s="8">
        <f>W90-J90</f>
        <v>0.43999999947845936</v>
      </c>
      <c r="AA90" s="13"/>
      <c r="AB90" s="13">
        <v>111411.29</v>
      </c>
      <c r="AC90" s="13">
        <v>23527</v>
      </c>
      <c r="AD90" s="13"/>
      <c r="AE90" s="13"/>
      <c r="AF90" s="13"/>
      <c r="AG90" s="13">
        <v>10512</v>
      </c>
      <c r="AH90" s="13">
        <v>97431</v>
      </c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spans="1:44" x14ac:dyDescent="0.2">
      <c r="A91" s="21"/>
      <c r="B91" s="10">
        <v>44561</v>
      </c>
      <c r="C91" s="11">
        <v>2307752.36</v>
      </c>
      <c r="D91" s="11">
        <v>43000</v>
      </c>
      <c r="E91" s="11"/>
      <c r="F91" s="11">
        <v>1051134</v>
      </c>
      <c r="G91" s="11">
        <v>346082.07</v>
      </c>
      <c r="H91" s="11">
        <v>469175</v>
      </c>
      <c r="I91" s="11"/>
      <c r="J91" s="12">
        <f t="shared" si="6"/>
        <v>4217143.43</v>
      </c>
      <c r="K91" s="11">
        <v>1000000</v>
      </c>
      <c r="L91" s="11">
        <v>1123654</v>
      </c>
      <c r="M91" s="11"/>
      <c r="N91" s="11">
        <v>1608141.87</v>
      </c>
      <c r="O91" s="11">
        <v>62876.5</v>
      </c>
      <c r="P91" s="11">
        <v>422471.06</v>
      </c>
      <c r="Q91" s="11">
        <v>0</v>
      </c>
      <c r="R91" s="11"/>
      <c r="S91" s="11"/>
      <c r="T91" s="11"/>
      <c r="U91" s="11"/>
      <c r="V91" s="11"/>
      <c r="W91" s="12">
        <f t="shared" si="4"/>
        <v>4217143.43</v>
      </c>
      <c r="X91" s="22"/>
      <c r="Y91" s="10">
        <v>44561</v>
      </c>
      <c r="Z91" s="8">
        <f t="shared" si="5"/>
        <v>0</v>
      </c>
      <c r="AA91" s="13"/>
      <c r="AB91" s="13">
        <v>74479.06</v>
      </c>
      <c r="AC91" s="13">
        <v>238181</v>
      </c>
      <c r="AD91" s="13"/>
      <c r="AE91" s="13"/>
      <c r="AF91" s="13"/>
      <c r="AG91" s="13">
        <v>34574</v>
      </c>
      <c r="AH91" s="13">
        <v>75237</v>
      </c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16" customHeight="1" x14ac:dyDescent="0.2">
      <c r="A92" s="23">
        <v>1813</v>
      </c>
      <c r="B92" s="4">
        <v>44284</v>
      </c>
      <c r="C92" s="5">
        <v>2330586.4900000002</v>
      </c>
      <c r="D92" s="5">
        <v>140000</v>
      </c>
      <c r="E92" s="5"/>
      <c r="F92" s="5">
        <v>1048779</v>
      </c>
      <c r="G92" s="5">
        <v>505542.08999999997</v>
      </c>
      <c r="H92" s="5">
        <v>468675</v>
      </c>
      <c r="I92" s="5"/>
      <c r="J92" s="6">
        <f t="shared" si="6"/>
        <v>4493582.58</v>
      </c>
      <c r="K92" s="5">
        <v>1000000</v>
      </c>
      <c r="L92" s="5">
        <v>1271194</v>
      </c>
      <c r="M92" s="5"/>
      <c r="N92" s="5">
        <v>1838252.34</v>
      </c>
      <c r="O92" s="5">
        <v>32026.07</v>
      </c>
      <c r="P92" s="5">
        <v>352109.9</v>
      </c>
      <c r="Q92" s="5">
        <v>0</v>
      </c>
      <c r="R92" s="5"/>
      <c r="S92" s="5"/>
      <c r="T92" s="5"/>
      <c r="U92" s="5"/>
      <c r="V92" s="5"/>
      <c r="W92" s="6">
        <f t="shared" si="4"/>
        <v>4493582.3099999996</v>
      </c>
      <c r="X92" s="24">
        <v>1813</v>
      </c>
      <c r="Y92" s="4">
        <v>44284</v>
      </c>
      <c r="Z92" s="8">
        <f t="shared" si="5"/>
        <v>-0.27000000048428774</v>
      </c>
      <c r="AA92" s="9"/>
      <c r="AB92" s="9"/>
      <c r="AC92" s="9">
        <v>299474</v>
      </c>
      <c r="AD92" s="9"/>
      <c r="AE92" s="9"/>
      <c r="AF92" s="9"/>
      <c r="AG92" s="9">
        <v>20701.900000000001</v>
      </c>
      <c r="AH92" s="9">
        <v>31934</v>
      </c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spans="1:44" x14ac:dyDescent="0.2">
      <c r="A93" s="23"/>
      <c r="B93" s="4">
        <v>44375</v>
      </c>
      <c r="C93" s="5">
        <v>2431157.25</v>
      </c>
      <c r="D93" s="5">
        <v>111000</v>
      </c>
      <c r="E93" s="5"/>
      <c r="F93" s="5">
        <v>906851</v>
      </c>
      <c r="G93" s="5">
        <v>293635.20000000001</v>
      </c>
      <c r="H93" s="5">
        <v>458675</v>
      </c>
      <c r="I93" s="5"/>
      <c r="J93" s="6">
        <f t="shared" si="6"/>
        <v>4201318.45</v>
      </c>
      <c r="K93" s="5">
        <v>1000000</v>
      </c>
      <c r="L93" s="5">
        <v>1073638</v>
      </c>
      <c r="M93" s="5"/>
      <c r="N93" s="5">
        <v>1787540.75</v>
      </c>
      <c r="O93" s="5">
        <v>68353.210000000006</v>
      </c>
      <c r="P93" s="5">
        <v>271786.56</v>
      </c>
      <c r="Q93" s="5">
        <v>0</v>
      </c>
      <c r="R93" s="5"/>
      <c r="S93" s="5"/>
      <c r="T93" s="5"/>
      <c r="U93" s="5"/>
      <c r="V93" s="5"/>
      <c r="W93" s="6">
        <f t="shared" si="4"/>
        <v>4201318.5199999996</v>
      </c>
      <c r="X93" s="24"/>
      <c r="Y93" s="4">
        <v>44375</v>
      </c>
      <c r="Z93" s="8">
        <f t="shared" si="5"/>
        <v>6.9999999366700649E-2</v>
      </c>
      <c r="AA93" s="9"/>
      <c r="AB93" s="9"/>
      <c r="AC93" s="9">
        <v>132901</v>
      </c>
      <c r="AD93" s="9"/>
      <c r="AE93" s="9"/>
      <c r="AF93" s="9"/>
      <c r="AG93" s="9"/>
      <c r="AH93" s="9">
        <v>81463</v>
      </c>
      <c r="AI93" s="9"/>
      <c r="AJ93" s="9"/>
      <c r="AK93" s="9"/>
      <c r="AL93" s="9">
        <v>57422.559999999998</v>
      </c>
      <c r="AM93" s="9"/>
      <c r="AN93" s="9"/>
      <c r="AO93" s="9"/>
      <c r="AP93" s="9"/>
      <c r="AQ93" s="9"/>
      <c r="AR93" s="9"/>
    </row>
    <row r="94" spans="1:44" ht="16" customHeight="1" x14ac:dyDescent="0.2">
      <c r="A94" s="23"/>
      <c r="B94" s="4">
        <v>44469</v>
      </c>
      <c r="C94" s="5">
        <v>2176243.2200000002</v>
      </c>
      <c r="D94" s="5">
        <v>119000</v>
      </c>
      <c r="E94" s="5"/>
      <c r="F94" s="5">
        <v>886357</v>
      </c>
      <c r="G94" s="5">
        <v>527092.01</v>
      </c>
      <c r="H94" s="5">
        <v>458675</v>
      </c>
      <c r="I94" s="5"/>
      <c r="J94" s="6">
        <f t="shared" si="6"/>
        <v>4167367.2300000004</v>
      </c>
      <c r="K94" s="5">
        <v>1000000</v>
      </c>
      <c r="L94" s="5">
        <v>1003051</v>
      </c>
      <c r="M94" s="5"/>
      <c r="N94" s="5">
        <v>1879800.78</v>
      </c>
      <c r="O94" s="5">
        <v>32407.22</v>
      </c>
      <c r="P94" s="5">
        <v>252108.23</v>
      </c>
      <c r="Q94" s="5">
        <v>0</v>
      </c>
      <c r="R94" s="5"/>
      <c r="S94" s="5"/>
      <c r="T94" s="5"/>
      <c r="U94" s="5"/>
      <c r="V94" s="5"/>
      <c r="W94" s="6">
        <f t="shared" si="4"/>
        <v>4167367.2300000004</v>
      </c>
      <c r="X94" s="24"/>
      <c r="Y94" s="4">
        <v>44469</v>
      </c>
      <c r="Z94" s="8">
        <f t="shared" si="5"/>
        <v>0</v>
      </c>
      <c r="AA94" s="9"/>
      <c r="AB94" s="9"/>
      <c r="AC94" s="9"/>
      <c r="AD94" s="9"/>
      <c r="AE94" s="9"/>
      <c r="AF94" s="9"/>
      <c r="AG94" s="9">
        <v>24608</v>
      </c>
      <c r="AH94" s="9">
        <v>54828</v>
      </c>
      <c r="AI94" s="9"/>
      <c r="AJ94" s="9"/>
      <c r="AK94" s="9"/>
      <c r="AL94" s="9">
        <v>172672.23</v>
      </c>
      <c r="AM94" s="9"/>
      <c r="AN94" s="9"/>
      <c r="AO94" s="9"/>
      <c r="AP94" s="9"/>
      <c r="AQ94" s="9"/>
      <c r="AR94" s="9"/>
    </row>
    <row r="95" spans="1:44" x14ac:dyDescent="0.2">
      <c r="A95" s="23"/>
      <c r="B95" s="4">
        <v>44560</v>
      </c>
      <c r="C95" s="5">
        <v>2327341.39</v>
      </c>
      <c r="D95" s="5">
        <v>153000</v>
      </c>
      <c r="E95" s="5"/>
      <c r="F95" s="5">
        <v>805381</v>
      </c>
      <c r="G95" s="5">
        <v>678744.12</v>
      </c>
      <c r="H95" s="5">
        <v>469171</v>
      </c>
      <c r="I95" s="5"/>
      <c r="J95" s="6">
        <f t="shared" si="6"/>
        <v>4433637.51</v>
      </c>
      <c r="K95" s="5">
        <v>834400</v>
      </c>
      <c r="L95" s="5">
        <v>1081165</v>
      </c>
      <c r="M95" s="5"/>
      <c r="N95" s="5">
        <v>2183656.71</v>
      </c>
      <c r="O95" s="5">
        <v>68075.97</v>
      </c>
      <c r="P95" s="5">
        <v>266339.82999999996</v>
      </c>
      <c r="Q95" s="5">
        <v>0</v>
      </c>
      <c r="R95" s="5"/>
      <c r="S95" s="5"/>
      <c r="T95" s="5"/>
      <c r="U95" s="5"/>
      <c r="V95" s="5"/>
      <c r="W95" s="6">
        <f t="shared" si="4"/>
        <v>4433637.51</v>
      </c>
      <c r="X95" s="24"/>
      <c r="Y95" s="4">
        <v>44560</v>
      </c>
      <c r="Z95" s="8">
        <f t="shared" si="5"/>
        <v>0</v>
      </c>
      <c r="AA95" s="9"/>
      <c r="AB95" s="9"/>
      <c r="AC95" s="9"/>
      <c r="AD95" s="9"/>
      <c r="AE95" s="9"/>
      <c r="AF95" s="9"/>
      <c r="AG95" s="9">
        <v>21494</v>
      </c>
      <c r="AH95" s="9">
        <v>96819</v>
      </c>
      <c r="AI95" s="9"/>
      <c r="AJ95" s="9"/>
      <c r="AK95" s="9"/>
      <c r="AL95" s="9">
        <v>148026.82999999999</v>
      </c>
      <c r="AM95" s="9"/>
      <c r="AN95" s="9"/>
      <c r="AO95" s="9"/>
      <c r="AP95" s="9"/>
      <c r="AQ95" s="9"/>
      <c r="AR95" s="9"/>
    </row>
    <row r="96" spans="1:44" x14ac:dyDescent="0.2">
      <c r="A96" s="21">
        <v>1814</v>
      </c>
      <c r="B96" s="10">
        <v>44286</v>
      </c>
      <c r="C96" s="11">
        <v>2388213.12</v>
      </c>
      <c r="D96" s="11">
        <v>84000</v>
      </c>
      <c r="E96" s="11"/>
      <c r="F96" s="11">
        <v>627009</v>
      </c>
      <c r="G96" s="11">
        <v>306801.55</v>
      </c>
      <c r="H96" s="11">
        <v>469171</v>
      </c>
      <c r="I96" s="11"/>
      <c r="J96" s="12">
        <f t="shared" si="6"/>
        <v>3875194.67</v>
      </c>
      <c r="K96" s="11">
        <v>834400</v>
      </c>
      <c r="L96" s="11">
        <v>971855</v>
      </c>
      <c r="M96" s="11"/>
      <c r="N96" s="11">
        <v>1774863.45</v>
      </c>
      <c r="O96" s="11">
        <v>32558.11</v>
      </c>
      <c r="P96" s="11">
        <v>261518.11000000002</v>
      </c>
      <c r="Q96" s="11">
        <v>0</v>
      </c>
      <c r="R96" s="11"/>
      <c r="S96" s="11"/>
      <c r="T96" s="11"/>
      <c r="U96" s="11"/>
      <c r="V96" s="11"/>
      <c r="W96" s="12">
        <f t="shared" si="4"/>
        <v>3875194.67</v>
      </c>
      <c r="X96" s="22">
        <v>1814</v>
      </c>
      <c r="Y96" s="10">
        <v>44286</v>
      </c>
      <c r="Z96" s="8">
        <f t="shared" si="5"/>
        <v>0</v>
      </c>
      <c r="AA96" s="13"/>
      <c r="AB96" s="13"/>
      <c r="AC96" s="13">
        <v>62584</v>
      </c>
      <c r="AD96" s="13"/>
      <c r="AE96" s="13"/>
      <c r="AF96" s="13"/>
      <c r="AG96" s="13">
        <v>263</v>
      </c>
      <c r="AH96" s="13">
        <v>78161</v>
      </c>
      <c r="AI96" s="13"/>
      <c r="AJ96" s="13"/>
      <c r="AK96" s="13"/>
      <c r="AL96" s="13">
        <v>110347.08</v>
      </c>
      <c r="AM96" s="13">
        <v>10163.030000000001</v>
      </c>
      <c r="AN96" s="13"/>
      <c r="AO96" s="13"/>
      <c r="AP96" s="13"/>
      <c r="AQ96" s="13"/>
      <c r="AR96" s="13"/>
    </row>
    <row r="97" spans="1:44" x14ac:dyDescent="0.2">
      <c r="A97" s="21"/>
      <c r="B97" s="10">
        <v>44377</v>
      </c>
      <c r="C97" s="11">
        <v>2276923.92</v>
      </c>
      <c r="D97" s="11">
        <v>178000</v>
      </c>
      <c r="E97" s="11"/>
      <c r="F97" s="11">
        <v>629985</v>
      </c>
      <c r="G97" s="11">
        <v>78811.679999999993</v>
      </c>
      <c r="H97" s="11">
        <v>469171</v>
      </c>
      <c r="I97" s="11"/>
      <c r="J97" s="12">
        <f t="shared" si="6"/>
        <v>3632891.6</v>
      </c>
      <c r="K97" s="11">
        <v>834400</v>
      </c>
      <c r="L97" s="11">
        <v>840156</v>
      </c>
      <c r="M97" s="11"/>
      <c r="N97" s="11">
        <v>1784301.64</v>
      </c>
      <c r="O97" s="11">
        <v>64720.89</v>
      </c>
      <c r="P97" s="11">
        <v>109313.07</v>
      </c>
      <c r="Q97" s="11">
        <v>0</v>
      </c>
      <c r="R97" s="11"/>
      <c r="S97" s="11"/>
      <c r="T97" s="11"/>
      <c r="U97" s="11"/>
      <c r="V97" s="11"/>
      <c r="W97" s="12">
        <f t="shared" si="4"/>
        <v>3632891.5999999996</v>
      </c>
      <c r="X97" s="22"/>
      <c r="Y97" s="10">
        <v>44377</v>
      </c>
      <c r="Z97" s="8">
        <f t="shared" si="5"/>
        <v>0</v>
      </c>
      <c r="AA97" s="13"/>
      <c r="AB97" s="13">
        <v>17840.88</v>
      </c>
      <c r="AC97" s="13">
        <v>32176</v>
      </c>
      <c r="AD97" s="13"/>
      <c r="AE97" s="13"/>
      <c r="AF97" s="13">
        <v>4080.56</v>
      </c>
      <c r="AG97" s="13">
        <v>31884</v>
      </c>
      <c r="AH97" s="13">
        <v>15512</v>
      </c>
      <c r="AI97" s="13"/>
      <c r="AJ97" s="13"/>
      <c r="AK97" s="13"/>
      <c r="AL97" s="13"/>
      <c r="AM97" s="13">
        <v>7819.63</v>
      </c>
      <c r="AN97" s="13"/>
      <c r="AO97" s="13"/>
      <c r="AP97" s="13"/>
      <c r="AQ97" s="13"/>
      <c r="AR97" s="13"/>
    </row>
    <row r="98" spans="1:44" x14ac:dyDescent="0.2">
      <c r="A98" s="21"/>
      <c r="B98" s="10">
        <v>44468</v>
      </c>
      <c r="C98" s="11">
        <v>2036431.88</v>
      </c>
      <c r="D98" s="11">
        <v>66000</v>
      </c>
      <c r="E98" s="11"/>
      <c r="F98" s="11">
        <v>370115</v>
      </c>
      <c r="G98" s="11">
        <v>293526.38</v>
      </c>
      <c r="H98" s="11">
        <v>469171</v>
      </c>
      <c r="I98" s="11"/>
      <c r="J98" s="12">
        <f t="shared" si="6"/>
        <v>3235244.26</v>
      </c>
      <c r="K98" s="11">
        <v>834400</v>
      </c>
      <c r="L98" s="11">
        <v>757991</v>
      </c>
      <c r="M98" s="11"/>
      <c r="N98" s="11">
        <v>1479626.1</v>
      </c>
      <c r="O98" s="11">
        <v>28496.73</v>
      </c>
      <c r="P98" s="11">
        <v>134730.43</v>
      </c>
      <c r="Q98" s="11">
        <v>0</v>
      </c>
      <c r="R98" s="11"/>
      <c r="S98" s="11"/>
      <c r="T98" s="11"/>
      <c r="U98" s="11"/>
      <c r="V98" s="11"/>
      <c r="W98" s="12">
        <f t="shared" si="4"/>
        <v>3235244.2600000002</v>
      </c>
      <c r="X98" s="22"/>
      <c r="Y98" s="10">
        <v>44468</v>
      </c>
      <c r="Z98" s="8">
        <f t="shared" si="5"/>
        <v>0</v>
      </c>
      <c r="AA98" s="13"/>
      <c r="AB98" s="13"/>
      <c r="AC98" s="13">
        <v>69539</v>
      </c>
      <c r="AD98" s="13"/>
      <c r="AE98" s="13"/>
      <c r="AF98" s="13">
        <v>5151.43</v>
      </c>
      <c r="AG98" s="13">
        <v>60040</v>
      </c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spans="1:44" x14ac:dyDescent="0.2">
      <c r="A99" s="21"/>
      <c r="B99" s="10">
        <v>44559</v>
      </c>
      <c r="C99" s="11">
        <v>1788380</v>
      </c>
      <c r="D99" s="11">
        <v>41000</v>
      </c>
      <c r="E99" s="11">
        <v>158333</v>
      </c>
      <c r="F99" s="11">
        <v>1638312</v>
      </c>
      <c r="G99" s="11">
        <v>639951</v>
      </c>
      <c r="H99" s="11">
        <v>491435</v>
      </c>
      <c r="I99" s="11"/>
      <c r="J99" s="12">
        <f t="shared" si="6"/>
        <v>4757411</v>
      </c>
      <c r="K99" s="11">
        <v>834400</v>
      </c>
      <c r="L99" s="11">
        <v>944170</v>
      </c>
      <c r="M99" s="11">
        <v>1270725</v>
      </c>
      <c r="N99" s="11">
        <v>1307264</v>
      </c>
      <c r="O99" s="11">
        <v>53885</v>
      </c>
      <c r="P99" s="11">
        <v>65816</v>
      </c>
      <c r="Q99" s="11">
        <v>281151</v>
      </c>
      <c r="R99" s="11">
        <v>43592</v>
      </c>
      <c r="S99" s="11">
        <v>9615</v>
      </c>
      <c r="T99" s="11">
        <v>85891</v>
      </c>
      <c r="U99" s="11">
        <v>142053</v>
      </c>
      <c r="V99" s="11"/>
      <c r="W99" s="12">
        <f t="shared" si="4"/>
        <v>5038562</v>
      </c>
      <c r="X99" s="22"/>
      <c r="Y99" s="10">
        <v>44559</v>
      </c>
      <c r="Z99" s="8">
        <f t="shared" si="5"/>
        <v>281151</v>
      </c>
      <c r="AA99" s="13"/>
      <c r="AB99" s="13"/>
      <c r="AC99" s="13">
        <v>2667</v>
      </c>
      <c r="AD99" s="13">
        <v>53070</v>
      </c>
      <c r="AE99" s="13">
        <v>860</v>
      </c>
      <c r="AF99" s="13">
        <v>1432</v>
      </c>
      <c r="AG99" s="13">
        <v>6940</v>
      </c>
      <c r="AH99" s="13"/>
      <c r="AI99" s="13">
        <v>847</v>
      </c>
      <c r="AJ99" s="13"/>
      <c r="AK99" s="13"/>
      <c r="AL99" s="13"/>
      <c r="AM99" s="13"/>
      <c r="AN99" s="13"/>
      <c r="AO99" s="13"/>
      <c r="AP99" s="13"/>
      <c r="AQ99" s="13"/>
      <c r="AR99" s="13"/>
    </row>
    <row r="100" spans="1:44" x14ac:dyDescent="0.2">
      <c r="A100" s="23">
        <v>1815</v>
      </c>
      <c r="B100" s="4">
        <v>44285</v>
      </c>
      <c r="C100" s="5">
        <v>1661297</v>
      </c>
      <c r="D100" s="5">
        <v>78000</v>
      </c>
      <c r="E100" s="5">
        <v>158333</v>
      </c>
      <c r="F100" s="5">
        <v>1385595</v>
      </c>
      <c r="G100" s="5">
        <v>743984</v>
      </c>
      <c r="H100" s="5">
        <v>494380</v>
      </c>
      <c r="I100" s="5"/>
      <c r="J100" s="6">
        <f t="shared" si="6"/>
        <v>4521589</v>
      </c>
      <c r="K100" s="5">
        <v>834400</v>
      </c>
      <c r="L100" s="5">
        <v>1023356</v>
      </c>
      <c r="M100" s="5">
        <v>997739</v>
      </c>
      <c r="N100" s="5">
        <v>1235878</v>
      </c>
      <c r="O100" s="5">
        <v>22107</v>
      </c>
      <c r="P100" s="5">
        <v>116579</v>
      </c>
      <c r="Q100" s="5">
        <v>291530</v>
      </c>
      <c r="R100" s="5">
        <v>45656</v>
      </c>
      <c r="S100" s="5">
        <v>12136</v>
      </c>
      <c r="T100" s="5">
        <v>101498</v>
      </c>
      <c r="U100" s="5">
        <v>132240</v>
      </c>
      <c r="V100" s="5"/>
      <c r="W100" s="6">
        <f t="shared" ref="W100:W124" si="7">SUM(K100:V100)</f>
        <v>4813119</v>
      </c>
      <c r="X100" s="24">
        <v>1815</v>
      </c>
      <c r="Y100" s="4">
        <v>44285</v>
      </c>
      <c r="Z100" s="8">
        <f t="shared" si="5"/>
        <v>291530</v>
      </c>
      <c r="AA100" s="9"/>
      <c r="AB100" s="9"/>
      <c r="AC100" s="9">
        <v>6084</v>
      </c>
      <c r="AD100" s="9">
        <v>59122</v>
      </c>
      <c r="AE100" s="9">
        <v>583</v>
      </c>
      <c r="AF100" s="9">
        <v>1636</v>
      </c>
      <c r="AG100" s="9"/>
      <c r="AH100" s="9"/>
      <c r="AI100" s="9">
        <v>49154</v>
      </c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x14ac:dyDescent="0.2">
      <c r="A101" s="23"/>
      <c r="B101" s="4">
        <v>44376</v>
      </c>
      <c r="C101" s="5">
        <v>1680722</v>
      </c>
      <c r="D101" s="5">
        <v>389000</v>
      </c>
      <c r="E101" s="5">
        <v>209833</v>
      </c>
      <c r="F101" s="5">
        <v>1268815</v>
      </c>
      <c r="G101" s="5">
        <v>172009</v>
      </c>
      <c r="H101" s="5">
        <v>473173</v>
      </c>
      <c r="I101" s="5">
        <v>475028</v>
      </c>
      <c r="J101" s="6">
        <f t="shared" si="6"/>
        <v>4668580</v>
      </c>
      <c r="K101" s="5">
        <v>834400</v>
      </c>
      <c r="L101" s="5">
        <v>1185082</v>
      </c>
      <c r="M101" s="5">
        <v>874613</v>
      </c>
      <c r="N101" s="5">
        <v>1418127</v>
      </c>
      <c r="O101" s="5">
        <v>44397</v>
      </c>
      <c r="P101" s="5">
        <v>29652</v>
      </c>
      <c r="Q101" s="5">
        <v>282309</v>
      </c>
      <c r="R101" s="5">
        <v>45656</v>
      </c>
      <c r="S101" s="5">
        <v>12136</v>
      </c>
      <c r="T101" s="5">
        <v>107817</v>
      </c>
      <c r="U101" s="5">
        <v>116700</v>
      </c>
      <c r="V101" s="5"/>
      <c r="W101" s="6">
        <f t="shared" si="7"/>
        <v>4950889</v>
      </c>
      <c r="X101" s="24"/>
      <c r="Y101" s="4">
        <v>44376</v>
      </c>
      <c r="Z101" s="8">
        <f t="shared" si="5"/>
        <v>282309</v>
      </c>
      <c r="AA101" s="9"/>
      <c r="AB101" s="9"/>
      <c r="AC101" s="9">
        <v>1293</v>
      </c>
      <c r="AD101" s="9"/>
      <c r="AE101" s="9">
        <v>83</v>
      </c>
      <c r="AF101" s="9">
        <v>2317</v>
      </c>
      <c r="AG101" s="9"/>
      <c r="AH101" s="9"/>
      <c r="AI101" s="9">
        <v>21339</v>
      </c>
      <c r="AJ101" s="9"/>
      <c r="AK101" s="9"/>
      <c r="AL101" s="9"/>
      <c r="AM101" s="9"/>
      <c r="AN101" s="9"/>
      <c r="AO101" s="9">
        <v>600</v>
      </c>
      <c r="AP101" s="9">
        <v>4020</v>
      </c>
      <c r="AQ101" s="9"/>
      <c r="AR101" s="9"/>
    </row>
    <row r="102" spans="1:44" x14ac:dyDescent="0.2">
      <c r="A102" s="23"/>
      <c r="B102" s="4">
        <v>44467</v>
      </c>
      <c r="C102" s="5">
        <v>1582885</v>
      </c>
      <c r="D102" s="5">
        <v>343510</v>
      </c>
      <c r="E102" s="5">
        <v>716355</v>
      </c>
      <c r="F102" s="5">
        <v>1546777</v>
      </c>
      <c r="G102" s="5">
        <v>97889</v>
      </c>
      <c r="H102" s="5">
        <v>271650</v>
      </c>
      <c r="I102" s="5"/>
      <c r="J102" s="6">
        <f t="shared" si="6"/>
        <v>4559066</v>
      </c>
      <c r="K102" s="5">
        <v>834400</v>
      </c>
      <c r="L102" s="5">
        <v>911801</v>
      </c>
      <c r="M102" s="5">
        <v>1161894</v>
      </c>
      <c r="N102" s="5">
        <v>1329209</v>
      </c>
      <c r="O102" s="5">
        <v>19513</v>
      </c>
      <c r="P102" s="5">
        <v>23417</v>
      </c>
      <c r="Q102" s="5">
        <v>278832</v>
      </c>
      <c r="R102" s="5">
        <v>45656</v>
      </c>
      <c r="S102" s="5">
        <v>12136</v>
      </c>
      <c r="T102" s="5">
        <v>104340</v>
      </c>
      <c r="U102" s="5">
        <v>116700</v>
      </c>
      <c r="V102" s="5"/>
      <c r="W102" s="6">
        <f t="shared" si="7"/>
        <v>4837898</v>
      </c>
      <c r="X102" s="24"/>
      <c r="Y102" s="4">
        <v>44467</v>
      </c>
      <c r="Z102" s="8">
        <f t="shared" si="5"/>
        <v>278832</v>
      </c>
      <c r="AA102" s="9"/>
      <c r="AB102" s="9">
        <v>14760</v>
      </c>
      <c r="AC102" s="9">
        <v>416</v>
      </c>
      <c r="AD102" s="9"/>
      <c r="AE102" s="9">
        <v>397</v>
      </c>
      <c r="AF102" s="9">
        <v>1052</v>
      </c>
      <c r="AG102" s="9"/>
      <c r="AH102" s="9"/>
      <c r="AI102" s="9"/>
      <c r="AJ102" s="9"/>
      <c r="AK102" s="9"/>
      <c r="AL102" s="9"/>
      <c r="AM102" s="9"/>
      <c r="AN102" s="9"/>
      <c r="AO102" s="9">
        <v>600</v>
      </c>
      <c r="AP102" s="9">
        <v>2220</v>
      </c>
      <c r="AQ102" s="9">
        <v>3972</v>
      </c>
      <c r="AR102" s="9"/>
    </row>
    <row r="103" spans="1:44" x14ac:dyDescent="0.2">
      <c r="A103" s="23"/>
      <c r="B103" s="4">
        <v>44559</v>
      </c>
      <c r="C103" s="5">
        <v>1765406</v>
      </c>
      <c r="D103" s="5">
        <v>253526</v>
      </c>
      <c r="E103" s="5">
        <v>242408</v>
      </c>
      <c r="F103" s="5">
        <v>1379133</v>
      </c>
      <c r="G103" s="5">
        <v>264938</v>
      </c>
      <c r="H103" s="5">
        <v>276541</v>
      </c>
      <c r="I103" s="5"/>
      <c r="J103" s="6">
        <f t="shared" si="6"/>
        <v>4181952</v>
      </c>
      <c r="K103" s="5">
        <v>834400</v>
      </c>
      <c r="L103" s="5">
        <v>1064860</v>
      </c>
      <c r="M103" s="5">
        <v>992615</v>
      </c>
      <c r="N103" s="5">
        <v>959674</v>
      </c>
      <c r="O103" s="5">
        <v>39639</v>
      </c>
      <c r="P103" s="5">
        <v>46789</v>
      </c>
      <c r="Q103" s="5">
        <v>243975</v>
      </c>
      <c r="R103" s="5">
        <v>154193</v>
      </c>
      <c r="S103" s="5">
        <v>13206</v>
      </c>
      <c r="T103" s="5">
        <v>38852</v>
      </c>
      <c r="U103" s="5">
        <v>37724</v>
      </c>
      <c r="V103" s="5"/>
      <c r="W103" s="6">
        <f t="shared" si="7"/>
        <v>4425927</v>
      </c>
      <c r="X103" s="24"/>
      <c r="Y103" s="4">
        <v>44559</v>
      </c>
      <c r="Z103" s="8">
        <f t="shared" si="5"/>
        <v>243975</v>
      </c>
      <c r="AA103" s="9"/>
      <c r="AB103" s="9"/>
      <c r="AC103" s="9">
        <v>416</v>
      </c>
      <c r="AD103" s="9"/>
      <c r="AE103" s="9">
        <v>397</v>
      </c>
      <c r="AF103" s="9">
        <v>1117</v>
      </c>
      <c r="AG103" s="9"/>
      <c r="AH103" s="9"/>
      <c r="AI103" s="9"/>
      <c r="AJ103" s="9">
        <v>35184</v>
      </c>
      <c r="AK103" s="9"/>
      <c r="AL103" s="9"/>
      <c r="AM103" s="9"/>
      <c r="AN103" s="9">
        <v>4552</v>
      </c>
      <c r="AO103" s="9">
        <v>600</v>
      </c>
      <c r="AP103" s="9">
        <v>4523</v>
      </c>
      <c r="AQ103" s="9"/>
      <c r="AR103" s="9"/>
    </row>
    <row r="104" spans="1:44" x14ac:dyDescent="0.2">
      <c r="A104" s="21">
        <v>1816</v>
      </c>
      <c r="B104" s="10">
        <v>44285</v>
      </c>
      <c r="C104" s="11">
        <v>1903498</v>
      </c>
      <c r="D104" s="11">
        <v>217046</v>
      </c>
      <c r="E104" s="11">
        <v>40436</v>
      </c>
      <c r="F104" s="11">
        <v>1297419</v>
      </c>
      <c r="G104" s="11">
        <v>559712</v>
      </c>
      <c r="H104" s="11">
        <v>279072</v>
      </c>
      <c r="I104" s="11"/>
      <c r="J104" s="12">
        <f t="shared" si="6"/>
        <v>4297183</v>
      </c>
      <c r="K104" s="11">
        <v>834400</v>
      </c>
      <c r="L104" s="11">
        <v>1124393</v>
      </c>
      <c r="M104" s="11">
        <v>926702</v>
      </c>
      <c r="N104" s="11">
        <v>981716</v>
      </c>
      <c r="O104" s="11">
        <v>19859</v>
      </c>
      <c r="P104" s="11">
        <v>139096</v>
      </c>
      <c r="Q104" s="11">
        <v>271017</v>
      </c>
      <c r="R104" s="11">
        <v>154193</v>
      </c>
      <c r="S104" s="11">
        <v>14029</v>
      </c>
      <c r="T104" s="11">
        <v>22678</v>
      </c>
      <c r="U104" s="11">
        <v>37724</v>
      </c>
      <c r="V104" s="11">
        <v>42393</v>
      </c>
      <c r="W104" s="12">
        <f t="shared" si="7"/>
        <v>4568200</v>
      </c>
      <c r="X104" s="22">
        <v>1816</v>
      </c>
      <c r="Y104" s="10">
        <v>44285</v>
      </c>
      <c r="Z104" s="8">
        <f t="shared" si="5"/>
        <v>271017</v>
      </c>
      <c r="AA104" s="13"/>
      <c r="AB104" s="13"/>
      <c r="AC104" s="13">
        <v>210</v>
      </c>
      <c r="AD104" s="13"/>
      <c r="AE104" s="13">
        <v>397</v>
      </c>
      <c r="AF104" s="13">
        <v>1117</v>
      </c>
      <c r="AG104" s="13"/>
      <c r="AH104" s="13"/>
      <c r="AI104" s="13"/>
      <c r="AJ104" s="13">
        <v>114212</v>
      </c>
      <c r="AK104" s="13"/>
      <c r="AL104" s="13"/>
      <c r="AM104" s="13"/>
      <c r="AN104" s="13">
        <v>19235</v>
      </c>
      <c r="AO104" s="13">
        <v>600</v>
      </c>
      <c r="AP104" s="13">
        <v>3325</v>
      </c>
      <c r="AQ104" s="13"/>
      <c r="AR104" s="13"/>
    </row>
    <row r="105" spans="1:44" x14ac:dyDescent="0.2">
      <c r="A105" s="21"/>
      <c r="B105" s="10">
        <v>44376</v>
      </c>
      <c r="C105" s="11">
        <v>1765792</v>
      </c>
      <c r="D105" s="11">
        <v>106711</v>
      </c>
      <c r="E105" s="11"/>
      <c r="F105" s="11">
        <v>1422194</v>
      </c>
      <c r="G105" s="11">
        <v>949284</v>
      </c>
      <c r="H105" s="11">
        <v>278490</v>
      </c>
      <c r="I105" s="11"/>
      <c r="J105" s="12">
        <f t="shared" si="6"/>
        <v>4522471</v>
      </c>
      <c r="K105" s="11">
        <v>834400</v>
      </c>
      <c r="L105" s="11">
        <v>1200254</v>
      </c>
      <c r="M105" s="11">
        <v>1056091</v>
      </c>
      <c r="N105" s="11">
        <v>996367</v>
      </c>
      <c r="O105" s="11">
        <v>43671</v>
      </c>
      <c r="P105" s="11">
        <v>99701</v>
      </c>
      <c r="Q105" s="11">
        <v>291987</v>
      </c>
      <c r="R105" s="11">
        <v>206030</v>
      </c>
      <c r="S105" s="11">
        <v>6429</v>
      </c>
      <c r="T105" s="11">
        <v>41804</v>
      </c>
      <c r="U105" s="11">
        <v>37724</v>
      </c>
      <c r="V105" s="11"/>
      <c r="W105" s="12">
        <f t="shared" si="7"/>
        <v>4814458</v>
      </c>
      <c r="X105" s="22"/>
      <c r="Y105" s="10">
        <v>44376</v>
      </c>
      <c r="Z105" s="8">
        <f t="shared" si="5"/>
        <v>291987</v>
      </c>
      <c r="AA105" s="13"/>
      <c r="AB105" s="13"/>
      <c r="AC105" s="13">
        <v>210</v>
      </c>
      <c r="AD105" s="13"/>
      <c r="AE105" s="13">
        <v>397</v>
      </c>
      <c r="AF105" s="13">
        <v>1117</v>
      </c>
      <c r="AG105" s="13"/>
      <c r="AH105" s="13"/>
      <c r="AI105" s="13"/>
      <c r="AJ105" s="13">
        <v>87815</v>
      </c>
      <c r="AK105" s="13"/>
      <c r="AL105" s="13">
        <v>8561</v>
      </c>
      <c r="AM105" s="13"/>
      <c r="AN105" s="13"/>
      <c r="AO105" s="13">
        <v>600</v>
      </c>
      <c r="AP105" s="13">
        <v>1001</v>
      </c>
      <c r="AQ105" s="13"/>
      <c r="AR105" s="13"/>
    </row>
    <row r="106" spans="1:44" x14ac:dyDescent="0.2">
      <c r="A106" s="21"/>
      <c r="B106" s="10">
        <v>44467</v>
      </c>
      <c r="C106" s="11">
        <v>1813453</v>
      </c>
      <c r="D106" s="11">
        <v>91089</v>
      </c>
      <c r="E106" s="11"/>
      <c r="F106" s="11">
        <v>1542459</v>
      </c>
      <c r="G106" s="11">
        <v>890510</v>
      </c>
      <c r="H106" s="11">
        <v>259904</v>
      </c>
      <c r="I106" s="11"/>
      <c r="J106" s="12">
        <f t="shared" si="6"/>
        <v>4597415</v>
      </c>
      <c r="K106" s="11">
        <v>834400</v>
      </c>
      <c r="L106" s="11">
        <v>1168754</v>
      </c>
      <c r="M106" s="11">
        <v>1177042</v>
      </c>
      <c r="N106" s="11">
        <v>804701</v>
      </c>
      <c r="O106" s="11">
        <v>25005</v>
      </c>
      <c r="P106" s="11">
        <v>285055</v>
      </c>
      <c r="Q106" s="11">
        <v>302458</v>
      </c>
      <c r="R106" s="11">
        <v>206030</v>
      </c>
      <c r="S106" s="11">
        <v>6518</v>
      </c>
      <c r="T106" s="11">
        <v>45754</v>
      </c>
      <c r="U106" s="11">
        <v>44156</v>
      </c>
      <c r="V106" s="11"/>
      <c r="W106" s="12">
        <f t="shared" si="7"/>
        <v>4899873</v>
      </c>
      <c r="X106" s="22"/>
      <c r="Y106" s="10">
        <v>44467</v>
      </c>
      <c r="Z106" s="8">
        <f t="shared" si="5"/>
        <v>302458</v>
      </c>
      <c r="AA106" s="13"/>
      <c r="AB106" s="13"/>
      <c r="AC106" s="13">
        <v>416</v>
      </c>
      <c r="AD106" s="13">
        <v>15489</v>
      </c>
      <c r="AE106" s="13">
        <v>397</v>
      </c>
      <c r="AF106" s="13">
        <v>1117</v>
      </c>
      <c r="AG106" s="13"/>
      <c r="AH106" s="13"/>
      <c r="AI106" s="13"/>
      <c r="AJ106" s="13">
        <v>65642</v>
      </c>
      <c r="AK106" s="13"/>
      <c r="AL106" s="13"/>
      <c r="AM106" s="13"/>
      <c r="AN106" s="13"/>
      <c r="AO106" s="13">
        <v>474</v>
      </c>
      <c r="AP106" s="13">
        <v>1520</v>
      </c>
      <c r="AQ106" s="13"/>
      <c r="AR106" s="13">
        <v>200000</v>
      </c>
    </row>
    <row r="107" spans="1:44" x14ac:dyDescent="0.2">
      <c r="A107" s="21"/>
      <c r="B107" s="10">
        <v>44561</v>
      </c>
      <c r="C107" s="11">
        <v>1962123</v>
      </c>
      <c r="D107" s="11">
        <v>109950</v>
      </c>
      <c r="E107" s="11">
        <v>140000</v>
      </c>
      <c r="F107" s="11">
        <v>1266547</v>
      </c>
      <c r="G107" s="11">
        <v>709129</v>
      </c>
      <c r="H107" s="11">
        <v>253344</v>
      </c>
      <c r="I107" s="11"/>
      <c r="J107" s="12">
        <f t="shared" si="6"/>
        <v>4441093</v>
      </c>
      <c r="K107" s="11">
        <v>834400</v>
      </c>
      <c r="L107" s="11">
        <v>1172480</v>
      </c>
      <c r="M107" s="11">
        <v>898541</v>
      </c>
      <c r="N107" s="11">
        <v>781585</v>
      </c>
      <c r="O107" s="11"/>
      <c r="P107" s="11">
        <v>245076</v>
      </c>
      <c r="Q107" s="11">
        <v>509011</v>
      </c>
      <c r="R107" s="11">
        <v>206030</v>
      </c>
      <c r="S107" s="11">
        <v>6434</v>
      </c>
      <c r="T107" s="11">
        <v>112391</v>
      </c>
      <c r="U107" s="11">
        <v>44156</v>
      </c>
      <c r="V107" s="11">
        <v>140000</v>
      </c>
      <c r="W107" s="12">
        <f t="shared" si="7"/>
        <v>4950104</v>
      </c>
      <c r="X107" s="22"/>
      <c r="Y107" s="10">
        <v>44561</v>
      </c>
      <c r="Z107" s="8">
        <f t="shared" si="5"/>
        <v>509011</v>
      </c>
      <c r="AA107" s="13"/>
      <c r="AB107" s="13"/>
      <c r="AC107" s="13">
        <v>416</v>
      </c>
      <c r="AD107" s="13"/>
      <c r="AE107" s="13">
        <v>397</v>
      </c>
      <c r="AF107" s="13">
        <v>1117</v>
      </c>
      <c r="AG107" s="13"/>
      <c r="AH107" s="13"/>
      <c r="AI107" s="13"/>
      <c r="AJ107" s="13">
        <v>24007</v>
      </c>
      <c r="AK107" s="13">
        <v>9458</v>
      </c>
      <c r="AL107" s="13"/>
      <c r="AM107" s="13"/>
      <c r="AN107" s="13"/>
      <c r="AO107" s="13">
        <v>6967</v>
      </c>
      <c r="AP107" s="13">
        <v>2714</v>
      </c>
      <c r="AQ107" s="13"/>
      <c r="AR107" s="13">
        <v>200000</v>
      </c>
    </row>
    <row r="108" spans="1:44" x14ac:dyDescent="0.2">
      <c r="A108" s="23">
        <v>1817</v>
      </c>
      <c r="B108" s="4">
        <v>44284</v>
      </c>
      <c r="C108" s="5">
        <v>2221129</v>
      </c>
      <c r="D108" s="5">
        <v>74407</v>
      </c>
      <c r="E108" s="5">
        <v>140000</v>
      </c>
      <c r="F108" s="5">
        <v>1649279</v>
      </c>
      <c r="G108" s="5">
        <v>52439</v>
      </c>
      <c r="H108" s="5">
        <v>251260</v>
      </c>
      <c r="I108" s="5"/>
      <c r="J108" s="6">
        <f t="shared" si="6"/>
        <v>4388514</v>
      </c>
      <c r="K108" s="5">
        <v>834400</v>
      </c>
      <c r="L108" s="5">
        <v>708119</v>
      </c>
      <c r="M108" s="5">
        <v>1369753</v>
      </c>
      <c r="N108" s="5">
        <v>627131</v>
      </c>
      <c r="O108" s="5">
        <v>25165</v>
      </c>
      <c r="P108" s="5">
        <v>356733</v>
      </c>
      <c r="Q108" s="5">
        <v>467213</v>
      </c>
      <c r="R108" s="5">
        <v>206030</v>
      </c>
      <c r="S108" s="5">
        <v>6434</v>
      </c>
      <c r="T108" s="5">
        <v>70593</v>
      </c>
      <c r="U108" s="5">
        <v>44156</v>
      </c>
      <c r="V108" s="5">
        <v>140000</v>
      </c>
      <c r="W108" s="6">
        <f t="shared" si="7"/>
        <v>4855727</v>
      </c>
      <c r="X108" s="24">
        <v>1817</v>
      </c>
      <c r="Y108" s="4">
        <v>44284</v>
      </c>
      <c r="Z108" s="8">
        <f t="shared" si="5"/>
        <v>467213</v>
      </c>
      <c r="AA108" s="9">
        <v>267081</v>
      </c>
      <c r="AB108" s="9">
        <v>3281</v>
      </c>
      <c r="AC108" s="9">
        <v>28669</v>
      </c>
      <c r="AD108" s="9">
        <v>2444</v>
      </c>
      <c r="AE108" s="9">
        <v>397</v>
      </c>
      <c r="AF108" s="9">
        <v>4717</v>
      </c>
      <c r="AG108" s="9"/>
      <c r="AH108" s="9"/>
      <c r="AI108" s="9">
        <v>5727</v>
      </c>
      <c r="AJ108" s="9">
        <v>39801</v>
      </c>
      <c r="AK108" s="9">
        <v>4616</v>
      </c>
      <c r="AL108" s="9"/>
      <c r="AM108" s="9"/>
      <c r="AN108" s="9"/>
      <c r="AO108" s="9"/>
      <c r="AP108" s="9"/>
      <c r="AQ108" s="9"/>
      <c r="AR108" s="9"/>
    </row>
    <row r="109" spans="1:44" x14ac:dyDescent="0.2">
      <c r="A109" s="23"/>
      <c r="B109" s="4">
        <v>44375</v>
      </c>
      <c r="C109" s="5">
        <v>2001917</v>
      </c>
      <c r="D109" s="5">
        <v>146530</v>
      </c>
      <c r="E109" s="5">
        <v>140000</v>
      </c>
      <c r="F109" s="5">
        <v>1698464</v>
      </c>
      <c r="G109" s="5">
        <v>15920</v>
      </c>
      <c r="H109" s="5">
        <v>254141</v>
      </c>
      <c r="I109" s="5"/>
      <c r="J109" s="6">
        <f t="shared" si="6"/>
        <v>4256972</v>
      </c>
      <c r="K109" s="5">
        <v>834400</v>
      </c>
      <c r="L109" s="5">
        <v>547715</v>
      </c>
      <c r="M109" s="5">
        <v>1593294</v>
      </c>
      <c r="N109" s="5">
        <v>592547</v>
      </c>
      <c r="O109" s="5">
        <v>51506</v>
      </c>
      <c r="P109" s="5">
        <v>171038</v>
      </c>
      <c r="Q109" s="5">
        <v>466472</v>
      </c>
      <c r="R109" s="5">
        <v>206030</v>
      </c>
      <c r="S109" s="5">
        <v>6434</v>
      </c>
      <c r="T109" s="5">
        <v>69852</v>
      </c>
      <c r="U109" s="5">
        <v>44156</v>
      </c>
      <c r="V109" s="5">
        <v>140000</v>
      </c>
      <c r="W109" s="6">
        <f t="shared" si="7"/>
        <v>4723444</v>
      </c>
      <c r="X109" s="24"/>
      <c r="Y109" s="4">
        <v>44375</v>
      </c>
      <c r="Z109" s="8">
        <f t="shared" si="5"/>
        <v>466472</v>
      </c>
      <c r="AA109" s="9">
        <v>88854</v>
      </c>
      <c r="AB109" s="9">
        <v>2598</v>
      </c>
      <c r="AC109" s="9">
        <v>35313</v>
      </c>
      <c r="AD109" s="9"/>
      <c r="AE109" s="9">
        <v>43</v>
      </c>
      <c r="AF109" s="9">
        <v>467</v>
      </c>
      <c r="AG109" s="9">
        <v>38111</v>
      </c>
      <c r="AH109" s="9"/>
      <c r="AI109" s="9">
        <v>1276</v>
      </c>
      <c r="AJ109" s="9">
        <v>1507</v>
      </c>
      <c r="AK109" s="9"/>
      <c r="AL109" s="9">
        <v>686</v>
      </c>
      <c r="AM109" s="9"/>
      <c r="AN109" s="9">
        <v>362</v>
      </c>
      <c r="AO109" s="9"/>
      <c r="AP109" s="9"/>
      <c r="AQ109" s="9"/>
      <c r="AR109" s="9">
        <v>1821</v>
      </c>
    </row>
    <row r="110" spans="1:44" x14ac:dyDescent="0.2">
      <c r="A110" s="23"/>
      <c r="B110" s="4">
        <v>44466</v>
      </c>
      <c r="C110" s="5">
        <v>1655321</v>
      </c>
      <c r="D110" s="5">
        <v>62725</v>
      </c>
      <c r="E110" s="5">
        <v>140000</v>
      </c>
      <c r="F110" s="5">
        <v>1901655</v>
      </c>
      <c r="G110" s="5">
        <v>332928</v>
      </c>
      <c r="H110" s="5">
        <v>248295</v>
      </c>
      <c r="I110" s="5"/>
      <c r="J110" s="6">
        <f t="shared" si="6"/>
        <v>4340924</v>
      </c>
      <c r="K110" s="5">
        <v>834400</v>
      </c>
      <c r="L110" s="5">
        <v>464413</v>
      </c>
      <c r="M110" s="5">
        <v>1694551</v>
      </c>
      <c r="N110" s="5">
        <v>605067</v>
      </c>
      <c r="O110" s="5">
        <v>23085</v>
      </c>
      <c r="P110" s="5">
        <v>231897</v>
      </c>
      <c r="Q110" s="5">
        <v>487511</v>
      </c>
      <c r="R110" s="5">
        <v>206030</v>
      </c>
      <c r="S110" s="5">
        <v>6434</v>
      </c>
      <c r="T110" s="5">
        <v>90891</v>
      </c>
      <c r="U110" s="5">
        <v>44156</v>
      </c>
      <c r="V110" s="5">
        <v>140000</v>
      </c>
      <c r="W110" s="6">
        <f t="shared" si="7"/>
        <v>4828435</v>
      </c>
      <c r="X110" s="24"/>
      <c r="Y110" s="4">
        <v>44466</v>
      </c>
      <c r="Z110" s="8">
        <f t="shared" si="5"/>
        <v>487511</v>
      </c>
      <c r="AA110" s="9"/>
      <c r="AB110" s="9">
        <v>45502</v>
      </c>
      <c r="AC110" s="9">
        <v>58997</v>
      </c>
      <c r="AD110" s="9">
        <v>7157</v>
      </c>
      <c r="AE110" s="9"/>
      <c r="AF110" s="9"/>
      <c r="AG110" s="9">
        <v>9144</v>
      </c>
      <c r="AH110" s="9"/>
      <c r="AI110" s="9"/>
      <c r="AJ110" s="9">
        <v>82183</v>
      </c>
      <c r="AK110" s="9"/>
      <c r="AL110" s="9"/>
      <c r="AM110" s="9"/>
      <c r="AN110" s="9"/>
      <c r="AO110" s="9"/>
      <c r="AP110" s="9"/>
      <c r="AQ110" s="9"/>
      <c r="AR110" s="9">
        <v>28914</v>
      </c>
    </row>
    <row r="111" spans="1:44" ht="16" customHeight="1" x14ac:dyDescent="0.2">
      <c r="A111" s="23"/>
      <c r="B111" s="4">
        <v>44560</v>
      </c>
      <c r="C111" s="5">
        <v>1696438</v>
      </c>
      <c r="D111" s="5">
        <v>81520</v>
      </c>
      <c r="E111" s="5">
        <v>140000</v>
      </c>
      <c r="F111" s="5">
        <v>1810554</v>
      </c>
      <c r="G111" s="5">
        <v>169725</v>
      </c>
      <c r="H111" s="5">
        <v>244621</v>
      </c>
      <c r="I111" s="5"/>
      <c r="J111" s="6">
        <f t="shared" si="6"/>
        <v>4142858</v>
      </c>
      <c r="K111" s="5">
        <v>834400</v>
      </c>
      <c r="L111" s="5">
        <v>428835</v>
      </c>
      <c r="M111" s="5">
        <v>1650855</v>
      </c>
      <c r="N111" s="5">
        <v>601214</v>
      </c>
      <c r="O111" s="5">
        <v>47138</v>
      </c>
      <c r="P111" s="5">
        <v>91194</v>
      </c>
      <c r="Q111" s="5">
        <v>489222</v>
      </c>
      <c r="R111" s="5">
        <v>206030</v>
      </c>
      <c r="S111" s="5">
        <v>1310</v>
      </c>
      <c r="T111" s="5">
        <v>97726</v>
      </c>
      <c r="U111" s="5">
        <v>44156</v>
      </c>
      <c r="V111" s="5">
        <v>140000</v>
      </c>
      <c r="W111" s="6">
        <f t="shared" si="7"/>
        <v>4632080</v>
      </c>
      <c r="X111" s="24"/>
      <c r="Y111" s="4">
        <v>44560</v>
      </c>
      <c r="Z111" s="8">
        <f t="shared" si="5"/>
        <v>489222</v>
      </c>
      <c r="AA111" s="9"/>
      <c r="AB111" s="9"/>
      <c r="AC111" s="9"/>
      <c r="AD111" s="9">
        <v>14023</v>
      </c>
      <c r="AE111" s="9"/>
      <c r="AF111" s="9">
        <v>4884</v>
      </c>
      <c r="AG111" s="9">
        <v>11269</v>
      </c>
      <c r="AH111" s="9"/>
      <c r="AI111" s="9">
        <v>8006</v>
      </c>
      <c r="AJ111" s="9">
        <v>49443</v>
      </c>
      <c r="AK111" s="9"/>
      <c r="AL111" s="9"/>
      <c r="AM111" s="9"/>
      <c r="AN111" s="9">
        <v>3569</v>
      </c>
      <c r="AO111" s="9"/>
      <c r="AP111" s="9"/>
      <c r="AQ111" s="9"/>
      <c r="AR111" s="9"/>
    </row>
    <row r="112" spans="1:44" x14ac:dyDescent="0.2">
      <c r="A112" s="21">
        <v>1818</v>
      </c>
      <c r="B112" s="10">
        <v>44283</v>
      </c>
      <c r="C112" s="11">
        <v>1768362</v>
      </c>
      <c r="D112" s="11">
        <v>109615</v>
      </c>
      <c r="E112" s="11">
        <v>140000</v>
      </c>
      <c r="F112" s="11">
        <v>1755212</v>
      </c>
      <c r="G112" s="11">
        <v>258075</v>
      </c>
      <c r="H112" s="11">
        <v>281887</v>
      </c>
      <c r="I112" s="11"/>
      <c r="J112" s="12">
        <f t="shared" si="6"/>
        <v>4313151</v>
      </c>
      <c r="K112" s="11">
        <v>834400</v>
      </c>
      <c r="L112" s="11">
        <v>527253</v>
      </c>
      <c r="M112" s="11">
        <v>1560100</v>
      </c>
      <c r="N112" s="11">
        <v>672709</v>
      </c>
      <c r="O112" s="11">
        <v>22766</v>
      </c>
      <c r="P112" s="11">
        <v>146120</v>
      </c>
      <c r="Q112" s="11">
        <v>549803</v>
      </c>
      <c r="R112" s="11">
        <v>206030</v>
      </c>
      <c r="S112" s="11">
        <v>1310</v>
      </c>
      <c r="T112" s="11">
        <v>54783</v>
      </c>
      <c r="U112" s="11">
        <v>52636</v>
      </c>
      <c r="V112" s="11">
        <v>235044</v>
      </c>
      <c r="W112" s="12">
        <f t="shared" si="7"/>
        <v>4862954</v>
      </c>
      <c r="X112" s="22">
        <v>1818</v>
      </c>
      <c r="Y112" s="10">
        <v>44283</v>
      </c>
      <c r="Z112" s="8">
        <f t="shared" si="5"/>
        <v>549803</v>
      </c>
      <c r="AA112" s="13"/>
      <c r="AB112" s="13"/>
      <c r="AC112" s="13">
        <v>88244</v>
      </c>
      <c r="AD112" s="13"/>
      <c r="AE112" s="13"/>
      <c r="AF112" s="13"/>
      <c r="AG112" s="13">
        <v>4698</v>
      </c>
      <c r="AH112" s="13"/>
      <c r="AI112" s="13">
        <v>11556</v>
      </c>
      <c r="AJ112" s="13">
        <v>28824</v>
      </c>
      <c r="AK112" s="13"/>
      <c r="AL112" s="13">
        <v>5658</v>
      </c>
      <c r="AM112" s="13"/>
      <c r="AN112" s="13">
        <v>7140</v>
      </c>
      <c r="AO112" s="13"/>
      <c r="AP112" s="13"/>
      <c r="AQ112" s="13"/>
      <c r="AR112" s="13"/>
    </row>
    <row r="113" spans="1:44" x14ac:dyDescent="0.2">
      <c r="A113" s="21"/>
      <c r="B113" s="10">
        <v>44374</v>
      </c>
      <c r="C113" s="11">
        <v>1767561</v>
      </c>
      <c r="D113" s="11">
        <v>93324</v>
      </c>
      <c r="E113" s="11">
        <v>140000</v>
      </c>
      <c r="F113" s="11">
        <v>2085572</v>
      </c>
      <c r="G113" s="11">
        <v>122354</v>
      </c>
      <c r="H113" s="11">
        <v>290710</v>
      </c>
      <c r="I113" s="11"/>
      <c r="J113" s="12">
        <f t="shared" si="6"/>
        <v>4499521</v>
      </c>
      <c r="K113" s="11">
        <v>834400</v>
      </c>
      <c r="L113" s="11">
        <v>412811</v>
      </c>
      <c r="M113" s="11">
        <v>1847517</v>
      </c>
      <c r="N113" s="11">
        <v>636141</v>
      </c>
      <c r="O113" s="11">
        <v>47441</v>
      </c>
      <c r="P113" s="11">
        <v>168950</v>
      </c>
      <c r="Q113" s="11">
        <v>552261</v>
      </c>
      <c r="R113" s="11">
        <v>206030</v>
      </c>
      <c r="S113" s="11">
        <v>1310</v>
      </c>
      <c r="T113" s="11">
        <v>57447</v>
      </c>
      <c r="U113" s="11">
        <v>46530</v>
      </c>
      <c r="V113" s="11">
        <v>240944</v>
      </c>
      <c r="W113" s="12">
        <f t="shared" si="7"/>
        <v>5051782</v>
      </c>
      <c r="X113" s="22"/>
      <c r="Y113" s="10">
        <v>44374</v>
      </c>
      <c r="Z113" s="8">
        <f t="shared" si="5"/>
        <v>552261</v>
      </c>
      <c r="AA113" s="13"/>
      <c r="AB113" s="13"/>
      <c r="AC113" s="13">
        <v>50495</v>
      </c>
      <c r="AD113" s="13">
        <v>13729</v>
      </c>
      <c r="AE113" s="13"/>
      <c r="AF113" s="13">
        <v>5019</v>
      </c>
      <c r="AG113" s="13">
        <v>10599</v>
      </c>
      <c r="AH113" s="13"/>
      <c r="AI113" s="13"/>
      <c r="AJ113" s="13">
        <v>21201</v>
      </c>
      <c r="AK113" s="13"/>
      <c r="AL113" s="13">
        <v>16828</v>
      </c>
      <c r="AM113" s="13"/>
      <c r="AN113" s="13">
        <v>4023</v>
      </c>
      <c r="AO113" s="13">
        <v>14680</v>
      </c>
      <c r="AP113" s="13"/>
      <c r="AQ113" s="13"/>
      <c r="AR113" s="13">
        <v>32376</v>
      </c>
    </row>
    <row r="114" spans="1:44" x14ac:dyDescent="0.2">
      <c r="A114" s="21"/>
      <c r="B114" s="10">
        <v>44469</v>
      </c>
      <c r="C114" s="11">
        <v>1902468</v>
      </c>
      <c r="D114" s="11">
        <v>82744</v>
      </c>
      <c r="E114" s="11">
        <v>140000</v>
      </c>
      <c r="F114" s="11">
        <v>2023270</v>
      </c>
      <c r="G114" s="11">
        <v>48402</v>
      </c>
      <c r="H114" s="11">
        <v>286298</v>
      </c>
      <c r="I114" s="11"/>
      <c r="J114" s="12">
        <f t="shared" si="6"/>
        <v>4483182</v>
      </c>
      <c r="K114" s="11">
        <v>834400</v>
      </c>
      <c r="L114" s="11">
        <v>399880</v>
      </c>
      <c r="M114" s="11">
        <v>1868080</v>
      </c>
      <c r="N114" s="11">
        <v>694730</v>
      </c>
      <c r="O114" s="11">
        <v>25804</v>
      </c>
      <c r="P114" s="11">
        <v>107849</v>
      </c>
      <c r="Q114" s="11">
        <v>552439</v>
      </c>
      <c r="R114" s="11">
        <v>206030</v>
      </c>
      <c r="S114" s="11">
        <v>1310</v>
      </c>
      <c r="T114" s="11">
        <v>54305</v>
      </c>
      <c r="U114" s="11">
        <v>48562</v>
      </c>
      <c r="V114" s="11">
        <v>242232</v>
      </c>
      <c r="W114" s="12">
        <f t="shared" si="7"/>
        <v>5035621</v>
      </c>
      <c r="X114" s="22"/>
      <c r="Y114" s="10">
        <v>44469</v>
      </c>
      <c r="Z114" s="8">
        <f t="shared" si="5"/>
        <v>552439</v>
      </c>
      <c r="AA114" s="13">
        <v>20692</v>
      </c>
      <c r="AB114" s="13">
        <v>6365</v>
      </c>
      <c r="AC114" s="13">
        <v>18416</v>
      </c>
      <c r="AD114" s="13"/>
      <c r="AE114" s="13">
        <v>334</v>
      </c>
      <c r="AF114" s="13"/>
      <c r="AG114" s="13"/>
      <c r="AH114" s="13"/>
      <c r="AI114" s="13"/>
      <c r="AJ114" s="13">
        <v>25361</v>
      </c>
      <c r="AK114" s="13"/>
      <c r="AL114" s="13"/>
      <c r="AM114" s="13"/>
      <c r="AN114" s="13"/>
      <c r="AO114" s="13"/>
      <c r="AP114" s="13"/>
      <c r="AQ114" s="13"/>
      <c r="AR114" s="13">
        <v>36681</v>
      </c>
    </row>
    <row r="115" spans="1:44" x14ac:dyDescent="0.2">
      <c r="A115" s="21"/>
      <c r="B115" s="10">
        <v>44561</v>
      </c>
      <c r="C115" s="11">
        <v>1679732</v>
      </c>
      <c r="D115" s="11">
        <v>5403</v>
      </c>
      <c r="E115" s="11"/>
      <c r="F115" s="11">
        <v>1354917</v>
      </c>
      <c r="G115" s="11">
        <v>28971</v>
      </c>
      <c r="H115" s="11">
        <v>291076</v>
      </c>
      <c r="I115" s="11"/>
      <c r="J115" s="12">
        <f t="shared" si="6"/>
        <v>3360099</v>
      </c>
      <c r="K115" s="11">
        <v>834400</v>
      </c>
      <c r="L115" s="11">
        <v>338656</v>
      </c>
      <c r="M115" s="11">
        <v>1246966</v>
      </c>
      <c r="N115" s="11">
        <v>549114</v>
      </c>
      <c r="O115" s="11">
        <v>49984</v>
      </c>
      <c r="P115" s="11">
        <v>30275</v>
      </c>
      <c r="Q115" s="11">
        <v>310704</v>
      </c>
      <c r="R115" s="11">
        <v>206030</v>
      </c>
      <c r="S115" s="11">
        <v>1335</v>
      </c>
      <c r="T115" s="11">
        <v>54937</v>
      </c>
      <c r="U115" s="11">
        <v>48402</v>
      </c>
      <c r="V115" s="11"/>
      <c r="W115" s="12">
        <f t="shared" si="7"/>
        <v>3670803</v>
      </c>
      <c r="X115" s="22"/>
      <c r="Y115" s="10">
        <v>44561</v>
      </c>
      <c r="Z115" s="8">
        <f t="shared" si="5"/>
        <v>310704</v>
      </c>
      <c r="AA115" s="13"/>
      <c r="AB115" s="13">
        <v>3674</v>
      </c>
      <c r="AC115" s="13">
        <v>13541</v>
      </c>
      <c r="AD115" s="13">
        <v>4531</v>
      </c>
      <c r="AE115" s="13">
        <v>1177</v>
      </c>
      <c r="AF115" s="13">
        <v>2170</v>
      </c>
      <c r="AG115" s="13">
        <v>1510</v>
      </c>
      <c r="AH115" s="13"/>
      <c r="AI115" s="13"/>
      <c r="AJ115" s="13"/>
      <c r="AK115" s="13"/>
      <c r="AL115" s="13"/>
      <c r="AM115" s="13"/>
      <c r="AN115" s="13">
        <v>3672</v>
      </c>
      <c r="AO115" s="13"/>
      <c r="AP115" s="13"/>
      <c r="AQ115" s="13"/>
      <c r="AR115" s="13"/>
    </row>
    <row r="116" spans="1:44" x14ac:dyDescent="0.2">
      <c r="A116" s="23">
        <v>1819</v>
      </c>
      <c r="B116" s="4">
        <v>44284</v>
      </c>
      <c r="C116" s="5">
        <v>1612332</v>
      </c>
      <c r="D116" s="5">
        <v>5003</v>
      </c>
      <c r="E116" s="5"/>
      <c r="F116" s="5">
        <v>1610206</v>
      </c>
      <c r="G116" s="5">
        <v>108244</v>
      </c>
      <c r="H116" s="5">
        <v>340339</v>
      </c>
      <c r="I116" s="5"/>
      <c r="J116" s="6">
        <f t="shared" si="6"/>
        <v>3676124</v>
      </c>
      <c r="K116" s="5">
        <v>834400</v>
      </c>
      <c r="L116" s="5">
        <v>345588</v>
      </c>
      <c r="M116" s="5">
        <v>1442476</v>
      </c>
      <c r="N116" s="5">
        <v>645079</v>
      </c>
      <c r="O116" s="5">
        <v>20971</v>
      </c>
      <c r="P116" s="5">
        <v>76250</v>
      </c>
      <c r="Q116" s="5">
        <v>311360</v>
      </c>
      <c r="R116" s="5">
        <v>206030</v>
      </c>
      <c r="S116" s="5">
        <v>1665</v>
      </c>
      <c r="T116" s="5">
        <v>53885</v>
      </c>
      <c r="U116" s="5">
        <v>49780</v>
      </c>
      <c r="V116" s="5"/>
      <c r="W116" s="6">
        <f t="shared" si="7"/>
        <v>3987484</v>
      </c>
      <c r="X116" s="24">
        <v>1819</v>
      </c>
      <c r="Y116" s="4">
        <v>44284</v>
      </c>
      <c r="Z116" s="8">
        <f t="shared" si="5"/>
        <v>311360</v>
      </c>
      <c r="AA116" s="9"/>
      <c r="AB116" s="9">
        <v>29672</v>
      </c>
      <c r="AC116" s="9">
        <v>18206</v>
      </c>
      <c r="AD116" s="9"/>
      <c r="AE116" s="9">
        <v>94</v>
      </c>
      <c r="AF116" s="9">
        <v>2591</v>
      </c>
      <c r="AG116" s="9"/>
      <c r="AH116" s="9"/>
      <c r="AI116" s="9"/>
      <c r="AJ116" s="9">
        <v>1215</v>
      </c>
      <c r="AK116" s="9"/>
      <c r="AL116" s="9">
        <v>10612</v>
      </c>
      <c r="AM116" s="9"/>
      <c r="AN116" s="9">
        <v>13860</v>
      </c>
      <c r="AO116" s="9"/>
      <c r="AP116" s="9"/>
      <c r="AQ116" s="9"/>
      <c r="AR116" s="9"/>
    </row>
    <row r="117" spans="1:44" x14ac:dyDescent="0.2">
      <c r="A117" s="23"/>
      <c r="B117" s="4">
        <v>44375</v>
      </c>
      <c r="C117" s="5">
        <v>1539643</v>
      </c>
      <c r="D117" s="5">
        <v>3689</v>
      </c>
      <c r="E117" s="5"/>
      <c r="F117" s="5">
        <v>1663713</v>
      </c>
      <c r="G117" s="5">
        <v>35834</v>
      </c>
      <c r="H117" s="5">
        <v>361898</v>
      </c>
      <c r="I117" s="5"/>
      <c r="J117" s="6">
        <f t="shared" si="6"/>
        <v>3604777</v>
      </c>
      <c r="K117" s="5">
        <v>834400</v>
      </c>
      <c r="L117" s="5">
        <v>279886</v>
      </c>
      <c r="M117" s="5">
        <v>1508912</v>
      </c>
      <c r="N117" s="5">
        <v>571359</v>
      </c>
      <c r="O117" s="5">
        <v>41801</v>
      </c>
      <c r="P117" s="5">
        <v>63387</v>
      </c>
      <c r="Q117" s="5">
        <v>305032</v>
      </c>
      <c r="R117" s="5">
        <v>206030</v>
      </c>
      <c r="S117" s="5">
        <v>1665</v>
      </c>
      <c r="T117" s="5">
        <v>50960</v>
      </c>
      <c r="U117" s="5">
        <v>46377</v>
      </c>
      <c r="V117" s="5"/>
      <c r="W117" s="6">
        <f t="shared" si="7"/>
        <v>3909809</v>
      </c>
      <c r="X117" s="24"/>
      <c r="Y117" s="4">
        <v>44375</v>
      </c>
      <c r="Z117" s="8">
        <f t="shared" si="5"/>
        <v>305032</v>
      </c>
      <c r="AA117" s="9">
        <v>15887</v>
      </c>
      <c r="AB117" s="9"/>
      <c r="AC117" s="9">
        <v>25637</v>
      </c>
      <c r="AD117" s="9"/>
      <c r="AE117" s="9">
        <v>2392</v>
      </c>
      <c r="AF117" s="9">
        <v>2791</v>
      </c>
      <c r="AG117" s="9">
        <v>6229</v>
      </c>
      <c r="AH117" s="9"/>
      <c r="AI117" s="9">
        <v>205</v>
      </c>
      <c r="AJ117" s="9">
        <v>2768</v>
      </c>
      <c r="AK117" s="9">
        <v>1203</v>
      </c>
      <c r="AL117" s="9">
        <v>6275</v>
      </c>
      <c r="AM117" s="9"/>
      <c r="AN117" s="9"/>
      <c r="AO117" s="9"/>
      <c r="AP117" s="9"/>
      <c r="AQ117" s="9"/>
      <c r="AR117" s="9"/>
    </row>
    <row r="118" spans="1:44" x14ac:dyDescent="0.2">
      <c r="A118" s="23"/>
      <c r="B118" s="4">
        <v>44469</v>
      </c>
      <c r="C118" s="5">
        <v>1502579</v>
      </c>
      <c r="D118" s="5">
        <v>9502</v>
      </c>
      <c r="E118" s="5"/>
      <c r="F118" s="5">
        <v>1704063</v>
      </c>
      <c r="G118" s="5">
        <v>47542</v>
      </c>
      <c r="H118" s="5">
        <v>375099</v>
      </c>
      <c r="I118" s="5"/>
      <c r="J118" s="6">
        <f t="shared" si="6"/>
        <v>3638785</v>
      </c>
      <c r="K118" s="5">
        <v>834400</v>
      </c>
      <c r="L118" s="5">
        <v>272597</v>
      </c>
      <c r="M118" s="5">
        <v>1519924</v>
      </c>
      <c r="N118" s="5">
        <v>634457</v>
      </c>
      <c r="O118" s="5">
        <v>17836</v>
      </c>
      <c r="P118" s="5">
        <v>58205</v>
      </c>
      <c r="Q118" s="5">
        <v>301366</v>
      </c>
      <c r="R118" s="5">
        <v>206030</v>
      </c>
      <c r="S118" s="5">
        <v>1665</v>
      </c>
      <c r="T118" s="5">
        <v>43855</v>
      </c>
      <c r="U118" s="5">
        <v>49816</v>
      </c>
      <c r="V118" s="5"/>
      <c r="W118" s="6">
        <f t="shared" si="7"/>
        <v>3940151</v>
      </c>
      <c r="X118" s="24"/>
      <c r="Y118" s="4">
        <v>44469</v>
      </c>
      <c r="Z118" s="8">
        <f t="shared" si="5"/>
        <v>301366</v>
      </c>
      <c r="AA118" s="9">
        <v>8172</v>
      </c>
      <c r="AB118" s="9">
        <v>3887</v>
      </c>
      <c r="AC118" s="9">
        <v>27292</v>
      </c>
      <c r="AD118" s="9"/>
      <c r="AE118" s="9">
        <v>23</v>
      </c>
      <c r="AF118" s="9">
        <v>499</v>
      </c>
      <c r="AG118" s="9"/>
      <c r="AH118" s="9"/>
      <c r="AI118" s="9"/>
      <c r="AJ118" s="9">
        <v>9630</v>
      </c>
      <c r="AK118" s="9"/>
      <c r="AL118" s="9">
        <v>7030</v>
      </c>
      <c r="AM118" s="9"/>
      <c r="AN118" s="9"/>
      <c r="AO118" s="9"/>
      <c r="AP118" s="9"/>
      <c r="AQ118" s="9"/>
      <c r="AR118" s="9">
        <v>1672</v>
      </c>
    </row>
    <row r="119" spans="1:44" x14ac:dyDescent="0.2">
      <c r="A119" s="23"/>
      <c r="B119" s="4">
        <v>44560</v>
      </c>
      <c r="C119" s="5">
        <v>1405961</v>
      </c>
      <c r="D119" s="5">
        <v>12278</v>
      </c>
      <c r="E119" s="5"/>
      <c r="F119" s="5">
        <v>1759214</v>
      </c>
      <c r="G119" s="5">
        <v>89482</v>
      </c>
      <c r="H119" s="5">
        <v>365396</v>
      </c>
      <c r="I119" s="5"/>
      <c r="J119" s="6">
        <f t="shared" si="6"/>
        <v>3632331</v>
      </c>
      <c r="K119" s="5">
        <v>834400</v>
      </c>
      <c r="L119" s="5">
        <v>261664</v>
      </c>
      <c r="M119" s="5">
        <v>1532778</v>
      </c>
      <c r="N119" s="5">
        <v>635484</v>
      </c>
      <c r="O119" s="5">
        <v>33328</v>
      </c>
      <c r="P119" s="5">
        <v>77754</v>
      </c>
      <c r="Q119" s="5">
        <v>256923</v>
      </c>
      <c r="R119" s="5">
        <v>206030</v>
      </c>
      <c r="S119" s="5">
        <v>1665</v>
      </c>
      <c r="T119" s="5">
        <v>23191</v>
      </c>
      <c r="U119" s="5">
        <v>26037</v>
      </c>
      <c r="V119" s="5"/>
      <c r="W119" s="6">
        <f t="shared" si="7"/>
        <v>3889254</v>
      </c>
      <c r="X119" s="24"/>
      <c r="Y119" s="4">
        <v>44560</v>
      </c>
      <c r="Z119" s="8">
        <f t="shared" si="5"/>
        <v>256923</v>
      </c>
      <c r="AA119" s="9">
        <v>15719</v>
      </c>
      <c r="AB119" s="9"/>
      <c r="AC119" s="9">
        <v>17966</v>
      </c>
      <c r="AD119" s="9"/>
      <c r="AE119" s="9">
        <v>2223</v>
      </c>
      <c r="AF119" s="9">
        <v>13439</v>
      </c>
      <c r="AG119" s="9"/>
      <c r="AH119" s="9"/>
      <c r="AI119" s="9"/>
      <c r="AJ119" s="9"/>
      <c r="AK119" s="9"/>
      <c r="AL119" s="9">
        <v>10173</v>
      </c>
      <c r="AM119" s="9"/>
      <c r="AN119" s="9">
        <v>1013</v>
      </c>
      <c r="AO119" s="9">
        <v>6888</v>
      </c>
      <c r="AP119" s="9"/>
      <c r="AQ119" s="9"/>
      <c r="AR119" s="9">
        <v>10333</v>
      </c>
    </row>
    <row r="120" spans="1:44" x14ac:dyDescent="0.2">
      <c r="A120" s="21">
        <v>1820</v>
      </c>
      <c r="B120" s="10">
        <v>44285</v>
      </c>
      <c r="C120" s="11">
        <v>1153145</v>
      </c>
      <c r="D120" s="11">
        <v>6669</v>
      </c>
      <c r="E120" s="11"/>
      <c r="F120" s="11">
        <v>1797960</v>
      </c>
      <c r="G120" s="11">
        <v>74372</v>
      </c>
      <c r="H120" s="11">
        <v>625952</v>
      </c>
      <c r="I120" s="11"/>
      <c r="J120" s="12">
        <f t="shared" si="6"/>
        <v>3658098</v>
      </c>
      <c r="K120" s="11">
        <v>834400</v>
      </c>
      <c r="L120" s="11">
        <v>271197</v>
      </c>
      <c r="M120" s="11">
        <v>1530828</v>
      </c>
      <c r="N120" s="11">
        <v>600440</v>
      </c>
      <c r="O120" s="11">
        <v>14940</v>
      </c>
      <c r="P120" s="11">
        <v>155228</v>
      </c>
      <c r="Q120" s="11">
        <v>251065</v>
      </c>
      <c r="R120" s="11">
        <v>206030</v>
      </c>
      <c r="S120" s="11">
        <v>1665</v>
      </c>
      <c r="T120" s="11">
        <v>17166</v>
      </c>
      <c r="U120" s="11">
        <v>26204</v>
      </c>
      <c r="V120" s="11"/>
      <c r="W120" s="12">
        <f t="shared" si="7"/>
        <v>3909163</v>
      </c>
      <c r="X120" s="22">
        <v>1820</v>
      </c>
      <c r="Y120" s="10">
        <v>44285</v>
      </c>
      <c r="Z120" s="8">
        <f t="shared" si="5"/>
        <v>251065</v>
      </c>
      <c r="AA120" s="13">
        <v>44188</v>
      </c>
      <c r="AB120" s="13">
        <v>11948</v>
      </c>
      <c r="AC120" s="13">
        <v>43384</v>
      </c>
      <c r="AD120" s="13"/>
      <c r="AE120" s="13">
        <v>3179</v>
      </c>
      <c r="AF120" s="13">
        <v>17481</v>
      </c>
      <c r="AG120" s="13">
        <v>17541</v>
      </c>
      <c r="AH120" s="13"/>
      <c r="AI120" s="13">
        <v>1815</v>
      </c>
      <c r="AJ120" s="13"/>
      <c r="AK120" s="13"/>
      <c r="AL120" s="13"/>
      <c r="AM120" s="13"/>
      <c r="AN120" s="13">
        <v>13552</v>
      </c>
      <c r="AO120" s="13"/>
      <c r="AP120" s="13"/>
      <c r="AQ120" s="13"/>
      <c r="AR120" s="13">
        <v>2140</v>
      </c>
    </row>
    <row r="121" spans="1:44" x14ac:dyDescent="0.2">
      <c r="A121" s="21"/>
      <c r="B121" s="10">
        <v>44376</v>
      </c>
      <c r="C121" s="11">
        <v>1107332</v>
      </c>
      <c r="D121" s="11">
        <v>8037</v>
      </c>
      <c r="E121" s="11"/>
      <c r="F121" s="11">
        <v>1915828</v>
      </c>
      <c r="G121" s="11">
        <v>59937</v>
      </c>
      <c r="H121" s="11">
        <v>598766</v>
      </c>
      <c r="I121" s="11"/>
      <c r="J121" s="12">
        <f t="shared" si="6"/>
        <v>3689900</v>
      </c>
      <c r="K121" s="11">
        <v>834400</v>
      </c>
      <c r="L121" s="11">
        <v>258556</v>
      </c>
      <c r="M121" s="11">
        <v>1547854</v>
      </c>
      <c r="N121" s="11">
        <v>631272</v>
      </c>
      <c r="O121" s="11">
        <v>30437</v>
      </c>
      <c r="P121" s="11">
        <v>185129</v>
      </c>
      <c r="Q121" s="11">
        <v>202252</v>
      </c>
      <c r="R121" s="11">
        <v>155553</v>
      </c>
      <c r="S121" s="11">
        <v>2227</v>
      </c>
      <c r="T121" s="11">
        <v>20260</v>
      </c>
      <c r="U121" s="11">
        <v>24212</v>
      </c>
      <c r="V121" s="11"/>
      <c r="W121" s="12">
        <f t="shared" si="7"/>
        <v>3892152</v>
      </c>
      <c r="X121" s="22"/>
      <c r="Y121" s="10">
        <v>44376</v>
      </c>
      <c r="Z121" s="8">
        <f t="shared" si="5"/>
        <v>202252</v>
      </c>
      <c r="AA121" s="13"/>
      <c r="AB121" s="13"/>
      <c r="AC121" s="13">
        <v>115085</v>
      </c>
      <c r="AD121" s="13"/>
      <c r="AE121" s="13">
        <v>13</v>
      </c>
      <c r="AF121" s="13">
        <v>5410</v>
      </c>
      <c r="AG121" s="13">
        <v>33815</v>
      </c>
      <c r="AH121" s="13"/>
      <c r="AI121" s="13"/>
      <c r="AJ121" s="13">
        <v>3661</v>
      </c>
      <c r="AK121" s="13">
        <v>3192</v>
      </c>
      <c r="AL121" s="13"/>
      <c r="AM121" s="13"/>
      <c r="AN121" s="13">
        <v>12086</v>
      </c>
      <c r="AO121" s="13">
        <v>11867</v>
      </c>
      <c r="AP121" s="13"/>
      <c r="AQ121" s="13"/>
      <c r="AR121" s="13"/>
    </row>
    <row r="122" spans="1:44" x14ac:dyDescent="0.2">
      <c r="A122" s="21"/>
      <c r="B122" s="10">
        <v>44467</v>
      </c>
      <c r="C122" s="11">
        <v>1052725</v>
      </c>
      <c r="D122" s="11">
        <v>10033</v>
      </c>
      <c r="E122" s="11"/>
      <c r="F122" s="11">
        <v>1981883</v>
      </c>
      <c r="G122" s="11">
        <v>132509</v>
      </c>
      <c r="H122" s="11">
        <v>627135</v>
      </c>
      <c r="I122" s="11"/>
      <c r="J122" s="12">
        <f t="shared" si="6"/>
        <v>3804285</v>
      </c>
      <c r="K122" s="11">
        <v>834400</v>
      </c>
      <c r="L122" s="11">
        <v>263034</v>
      </c>
      <c r="M122" s="11">
        <v>1543694</v>
      </c>
      <c r="N122" s="11">
        <v>740996</v>
      </c>
      <c r="O122" s="11">
        <v>14255</v>
      </c>
      <c r="P122" s="11">
        <v>207126</v>
      </c>
      <c r="Q122" s="11">
        <v>200780</v>
      </c>
      <c r="R122" s="11">
        <v>155756</v>
      </c>
      <c r="S122" s="11">
        <v>2809</v>
      </c>
      <c r="T122" s="11">
        <v>15111</v>
      </c>
      <c r="U122" s="11">
        <v>27104</v>
      </c>
      <c r="V122" s="11"/>
      <c r="W122" s="12">
        <f t="shared" si="7"/>
        <v>4005065</v>
      </c>
      <c r="X122" s="22"/>
      <c r="Y122" s="10">
        <v>44467</v>
      </c>
      <c r="Z122" s="8">
        <f t="shared" si="5"/>
        <v>200780</v>
      </c>
      <c r="AA122" s="13"/>
      <c r="AB122" s="13">
        <v>43290</v>
      </c>
      <c r="AC122" s="13">
        <v>85117</v>
      </c>
      <c r="AD122" s="13"/>
      <c r="AE122" s="13"/>
      <c r="AF122" s="13">
        <v>861</v>
      </c>
      <c r="AG122" s="13">
        <v>26716</v>
      </c>
      <c r="AH122" s="13"/>
      <c r="AI122" s="13"/>
      <c r="AJ122" s="13">
        <v>1963</v>
      </c>
      <c r="AK122" s="13">
        <v>20627</v>
      </c>
      <c r="AL122" s="13"/>
      <c r="AM122" s="13"/>
      <c r="AN122" s="13"/>
      <c r="AO122" s="13">
        <v>5406</v>
      </c>
      <c r="AP122" s="13"/>
      <c r="AQ122" s="13"/>
      <c r="AR122" s="13">
        <v>23146</v>
      </c>
    </row>
    <row r="123" spans="1:44" x14ac:dyDescent="0.2">
      <c r="A123" s="21"/>
      <c r="B123" s="10">
        <v>44560</v>
      </c>
      <c r="C123" s="11">
        <v>1006536</v>
      </c>
      <c r="D123" s="11">
        <v>9139</v>
      </c>
      <c r="E123" s="11"/>
      <c r="F123" s="11">
        <v>1386037</v>
      </c>
      <c r="G123" s="11">
        <v>134469</v>
      </c>
      <c r="H123" s="11">
        <v>676586</v>
      </c>
      <c r="I123" s="11"/>
      <c r="J123" s="12">
        <f t="shared" si="6"/>
        <v>3212767</v>
      </c>
      <c r="K123" s="11">
        <v>834400</v>
      </c>
      <c r="L123" s="11">
        <v>267857</v>
      </c>
      <c r="M123" s="11">
        <v>963946</v>
      </c>
      <c r="N123" s="11">
        <v>770925</v>
      </c>
      <c r="O123" s="11">
        <v>29481</v>
      </c>
      <c r="P123" s="11">
        <v>139719</v>
      </c>
      <c r="Q123" s="11">
        <v>206439</v>
      </c>
      <c r="R123" s="11">
        <v>155756</v>
      </c>
      <c r="S123" s="11">
        <v>2809</v>
      </c>
      <c r="T123" s="11">
        <v>19597</v>
      </c>
      <c r="U123" s="11">
        <v>28277</v>
      </c>
      <c r="V123" s="11"/>
      <c r="W123" s="12">
        <f t="shared" si="7"/>
        <v>3419206</v>
      </c>
      <c r="X123" s="22"/>
      <c r="Y123" s="10">
        <v>44560</v>
      </c>
      <c r="Z123" s="8">
        <f t="shared" si="5"/>
        <v>206439</v>
      </c>
      <c r="AA123" s="13"/>
      <c r="AB123" s="13">
        <v>6461</v>
      </c>
      <c r="AC123" s="13">
        <v>74838</v>
      </c>
      <c r="AD123" s="13"/>
      <c r="AE123" s="13">
        <v>895</v>
      </c>
      <c r="AF123" s="13">
        <v>1925</v>
      </c>
      <c r="AG123" s="13">
        <v>21560</v>
      </c>
      <c r="AH123" s="13"/>
      <c r="AI123" s="13">
        <v>22051</v>
      </c>
      <c r="AJ123" s="13"/>
      <c r="AK123" s="13"/>
      <c r="AL123" s="13"/>
      <c r="AM123" s="13"/>
      <c r="AN123" s="13"/>
      <c r="AO123" s="13"/>
      <c r="AP123" s="13"/>
      <c r="AQ123" s="13"/>
      <c r="AR123" s="13">
        <v>11989</v>
      </c>
    </row>
    <row r="124" spans="1:44" x14ac:dyDescent="0.2">
      <c r="A124" s="18">
        <v>1821</v>
      </c>
      <c r="B124" s="4">
        <v>44284</v>
      </c>
      <c r="C124" s="5">
        <v>922491</v>
      </c>
      <c r="D124" s="5">
        <v>12024</v>
      </c>
      <c r="E124" s="5">
        <v>96303</v>
      </c>
      <c r="F124" s="5">
        <v>1325365</v>
      </c>
      <c r="G124" s="5">
        <v>70187</v>
      </c>
      <c r="H124" s="5">
        <v>724383</v>
      </c>
      <c r="I124" s="5"/>
      <c r="J124" s="6">
        <f t="shared" si="6"/>
        <v>3150753</v>
      </c>
      <c r="K124" s="5">
        <v>834400</v>
      </c>
      <c r="L124" s="5">
        <v>277294</v>
      </c>
      <c r="M124" s="5">
        <v>954653</v>
      </c>
      <c r="N124" s="5">
        <v>732456</v>
      </c>
      <c r="O124" s="5">
        <v>13563</v>
      </c>
      <c r="P124" s="5">
        <v>184519</v>
      </c>
      <c r="Q124" s="5">
        <v>153868</v>
      </c>
      <c r="R124" s="5">
        <v>120372</v>
      </c>
      <c r="S124" s="5">
        <v>2593</v>
      </c>
      <c r="T124" s="5">
        <v>15551</v>
      </c>
      <c r="U124" s="5">
        <v>15352</v>
      </c>
      <c r="V124" s="5"/>
      <c r="W124" s="6">
        <f t="shared" si="7"/>
        <v>3304621</v>
      </c>
      <c r="X124" s="7">
        <v>1821</v>
      </c>
      <c r="Y124" s="4">
        <v>44284</v>
      </c>
      <c r="Z124" s="8">
        <f t="shared" si="5"/>
        <v>153868</v>
      </c>
      <c r="AA124" s="9">
        <v>4244</v>
      </c>
      <c r="AB124" s="9">
        <v>4626</v>
      </c>
      <c r="AC124" s="9">
        <v>66737</v>
      </c>
      <c r="AD124" s="9">
        <v>41128</v>
      </c>
      <c r="AE124" s="9">
        <v>697</v>
      </c>
      <c r="AF124" s="9"/>
      <c r="AG124" s="9">
        <v>36693</v>
      </c>
      <c r="AH124" s="9"/>
      <c r="AI124" s="9"/>
      <c r="AJ124" s="9">
        <v>307</v>
      </c>
      <c r="AK124" s="9">
        <v>30087</v>
      </c>
      <c r="AL124" s="9"/>
      <c r="AM124" s="9"/>
      <c r="AN124" s="9"/>
      <c r="AO124" s="9"/>
      <c r="AP124" s="9"/>
      <c r="AQ124" s="9"/>
      <c r="AR124" s="9"/>
    </row>
  </sheetData>
  <mergeCells count="106">
    <mergeCell ref="J1:J3"/>
    <mergeCell ref="K1:V1"/>
    <mergeCell ref="W1:W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I2:I3"/>
    <mergeCell ref="A1:A2"/>
    <mergeCell ref="B1:B2"/>
    <mergeCell ref="C1:I1"/>
    <mergeCell ref="U2:U3"/>
    <mergeCell ref="V2:V3"/>
    <mergeCell ref="AA2:AA3"/>
    <mergeCell ref="AB2:AB3"/>
    <mergeCell ref="AC2:AC3"/>
    <mergeCell ref="AD2:AD3"/>
    <mergeCell ref="O2:O3"/>
    <mergeCell ref="P2:P3"/>
    <mergeCell ref="Q2:Q3"/>
    <mergeCell ref="R2:R3"/>
    <mergeCell ref="S2:S3"/>
    <mergeCell ref="T2:T3"/>
    <mergeCell ref="X1:X3"/>
    <mergeCell ref="Y1:Y3"/>
    <mergeCell ref="Z1:Z3"/>
    <mergeCell ref="A12:A15"/>
    <mergeCell ref="X12:X15"/>
    <mergeCell ref="A16:A19"/>
    <mergeCell ref="X16:X19"/>
    <mergeCell ref="A20:A23"/>
    <mergeCell ref="X20:X23"/>
    <mergeCell ref="AQ2:AQ3"/>
    <mergeCell ref="AR2:AR3"/>
    <mergeCell ref="A4:A7"/>
    <mergeCell ref="X4:X7"/>
    <mergeCell ref="A8:A11"/>
    <mergeCell ref="X8:X11"/>
    <mergeCell ref="AK2:AK3"/>
    <mergeCell ref="AL2:AL3"/>
    <mergeCell ref="AM2:AM3"/>
    <mergeCell ref="AN2:AN3"/>
    <mergeCell ref="AO2:AO3"/>
    <mergeCell ref="AP2:AP3"/>
    <mergeCell ref="AE2:AE3"/>
    <mergeCell ref="AF2:AF3"/>
    <mergeCell ref="AG2:AG3"/>
    <mergeCell ref="AH2:AH3"/>
    <mergeCell ref="AI2:AI3"/>
    <mergeCell ref="AJ2:AJ3"/>
    <mergeCell ref="A36:A39"/>
    <mergeCell ref="X36:X39"/>
    <mergeCell ref="A40:A43"/>
    <mergeCell ref="X40:X43"/>
    <mergeCell ref="A44:A47"/>
    <mergeCell ref="X44:X47"/>
    <mergeCell ref="A24:A27"/>
    <mergeCell ref="X24:X27"/>
    <mergeCell ref="A28:A31"/>
    <mergeCell ref="X28:X31"/>
    <mergeCell ref="A32:A35"/>
    <mergeCell ref="X32:X35"/>
    <mergeCell ref="A60:A63"/>
    <mergeCell ref="X60:X63"/>
    <mergeCell ref="A64:A67"/>
    <mergeCell ref="X64:X67"/>
    <mergeCell ref="A68:A71"/>
    <mergeCell ref="X68:X71"/>
    <mergeCell ref="A48:A51"/>
    <mergeCell ref="X48:X51"/>
    <mergeCell ref="A52:A55"/>
    <mergeCell ref="X52:X55"/>
    <mergeCell ref="A56:A59"/>
    <mergeCell ref="X56:X59"/>
    <mergeCell ref="A84:A87"/>
    <mergeCell ref="X84:X87"/>
    <mergeCell ref="A88:A91"/>
    <mergeCell ref="X88:X91"/>
    <mergeCell ref="A92:A95"/>
    <mergeCell ref="X92:X95"/>
    <mergeCell ref="A72:A75"/>
    <mergeCell ref="X72:X75"/>
    <mergeCell ref="A76:A79"/>
    <mergeCell ref="X76:X79"/>
    <mergeCell ref="A80:A83"/>
    <mergeCell ref="X80:X83"/>
    <mergeCell ref="A120:A123"/>
    <mergeCell ref="X120:X123"/>
    <mergeCell ref="A108:A111"/>
    <mergeCell ref="X108:X111"/>
    <mergeCell ref="A112:A115"/>
    <mergeCell ref="X112:X115"/>
    <mergeCell ref="A116:A119"/>
    <mergeCell ref="X116:X119"/>
    <mergeCell ref="A96:A99"/>
    <mergeCell ref="X96:X99"/>
    <mergeCell ref="A100:A103"/>
    <mergeCell ref="X100:X103"/>
    <mergeCell ref="A104:A107"/>
    <mergeCell ref="X104:X107"/>
  </mergeCells>
  <pageMargins left="0.7" right="0.7" top="0.75" bottom="0.75" header="0.3" footer="0.3"/>
  <ignoredErrors>
    <ignoredError sqref="J4:J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Discount Customers 1782</vt:lpstr>
      <vt:lpstr>Balance Sheets 1791-1820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Murray</dc:creator>
  <cp:lastModifiedBy>Michael Grady</cp:lastModifiedBy>
  <dcterms:created xsi:type="dcterms:W3CDTF">2025-09-03T21:06:41Z</dcterms:created>
  <dcterms:modified xsi:type="dcterms:W3CDTF">2025-10-16T19:46:14Z</dcterms:modified>
</cp:coreProperties>
</file>